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6C272FCA-746F-4B1B-8600-6334ACC9C6E1}" xr6:coauthVersionLast="47" xr6:coauthVersionMax="47" xr10:uidLastSave="{00000000-0000-0000-0000-000000000000}"/>
  <bookViews>
    <workbookView xWindow="11424" yWindow="0" windowWidth="11712" windowHeight="12336" activeTab="1" xr2:uid="{804D3999-5507-438A-99DE-28AA4613FB78}"/>
  </bookViews>
  <sheets>
    <sheet name="Sheet1" sheetId="1" r:id="rId1"/>
    <sheet name="Sheet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2" l="1"/>
  <c r="N43" i="2"/>
  <c r="M43" i="2"/>
  <c r="M71" i="2" s="1"/>
  <c r="M42" i="2"/>
  <c r="P57" i="2" s="1"/>
  <c r="M41" i="2"/>
  <c r="Q56" i="2" s="1"/>
  <c r="M40" i="2"/>
  <c r="R55" i="2" s="1"/>
  <c r="Q39" i="2"/>
  <c r="M39" i="2"/>
  <c r="T54" i="2" s="1"/>
  <c r="M38" i="2"/>
  <c r="U53" i="2" s="1"/>
  <c r="M37" i="2"/>
  <c r="V52" i="2" s="1"/>
  <c r="M36" i="2"/>
  <c r="N51" i="2" s="1"/>
  <c r="Q35" i="2"/>
  <c r="M35" i="2"/>
  <c r="M63" i="2" s="1"/>
  <c r="M34" i="2"/>
  <c r="Q49" i="2" s="1"/>
  <c r="K19" i="2"/>
  <c r="BA136" i="1"/>
  <c r="AV136" i="1"/>
  <c r="BG136" i="1" s="1"/>
  <c r="AU136" i="1"/>
  <c r="BF136" i="1" s="1"/>
  <c r="AT136" i="1"/>
  <c r="BE136" i="1" s="1"/>
  <c r="AS136" i="1"/>
  <c r="BD136" i="1" s="1"/>
  <c r="AR136" i="1"/>
  <c r="BC136" i="1" s="1"/>
  <c r="AQ136" i="1"/>
  <c r="BB136" i="1" s="1"/>
  <c r="AP136" i="1"/>
  <c r="AO136" i="1"/>
  <c r="AZ136" i="1" s="1"/>
  <c r="AN136" i="1"/>
  <c r="AY136" i="1" s="1"/>
  <c r="AM136" i="1"/>
  <c r="AX136" i="1" s="1"/>
  <c r="AL136" i="1"/>
  <c r="AW136" i="1" s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N136" i="1"/>
  <c r="BC135" i="1"/>
  <c r="AY135" i="1"/>
  <c r="AU135" i="1"/>
  <c r="BF135" i="1" s="1"/>
  <c r="AT135" i="1"/>
  <c r="BE135" i="1" s="1"/>
  <c r="AS135" i="1"/>
  <c r="BD135" i="1" s="1"/>
  <c r="AR135" i="1"/>
  <c r="AQ135" i="1"/>
  <c r="BB135" i="1" s="1"/>
  <c r="AP135" i="1"/>
  <c r="BA135" i="1" s="1"/>
  <c r="AO135" i="1"/>
  <c r="AZ135" i="1" s="1"/>
  <c r="AN135" i="1"/>
  <c r="AM135" i="1"/>
  <c r="AX135" i="1" s="1"/>
  <c r="AL135" i="1"/>
  <c r="AW135" i="1" s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N135" i="1"/>
  <c r="AV135" i="1" s="1"/>
  <c r="BG135" i="1" s="1"/>
  <c r="BD134" i="1"/>
  <c r="AZ134" i="1"/>
  <c r="AV134" i="1"/>
  <c r="BG134" i="1" s="1"/>
  <c r="AU134" i="1"/>
  <c r="BF134" i="1" s="1"/>
  <c r="AT134" i="1"/>
  <c r="BE134" i="1" s="1"/>
  <c r="AS134" i="1"/>
  <c r="AR134" i="1"/>
  <c r="BC134" i="1" s="1"/>
  <c r="AQ134" i="1"/>
  <c r="BB134" i="1" s="1"/>
  <c r="AP134" i="1"/>
  <c r="BA134" i="1" s="1"/>
  <c r="AO134" i="1"/>
  <c r="AN134" i="1"/>
  <c r="AY134" i="1" s="1"/>
  <c r="AM134" i="1"/>
  <c r="AX134" i="1" s="1"/>
  <c r="AL134" i="1"/>
  <c r="AW134" i="1" s="1"/>
  <c r="AJ134" i="1"/>
  <c r="AI134" i="1"/>
  <c r="AH134" i="1"/>
  <c r="AG134" i="1"/>
  <c r="AF134" i="1"/>
  <c r="AE134" i="1"/>
  <c r="AD134" i="1"/>
  <c r="AC134" i="1"/>
  <c r="AB134" i="1"/>
  <c r="BH134" i="1" s="1"/>
  <c r="BI134" i="1" s="1"/>
  <c r="AA134" i="1"/>
  <c r="Z134" i="1"/>
  <c r="N134" i="1"/>
  <c r="AK134" i="1" s="1"/>
  <c r="BE133" i="1"/>
  <c r="BA133" i="1"/>
  <c r="AW133" i="1"/>
  <c r="AU133" i="1"/>
  <c r="BF133" i="1" s="1"/>
  <c r="AT133" i="1"/>
  <c r="AS133" i="1"/>
  <c r="BD133" i="1" s="1"/>
  <c r="AR133" i="1"/>
  <c r="BC133" i="1" s="1"/>
  <c r="AQ133" i="1"/>
  <c r="BB133" i="1" s="1"/>
  <c r="AP133" i="1"/>
  <c r="AO133" i="1"/>
  <c r="AZ133" i="1" s="1"/>
  <c r="AN133" i="1"/>
  <c r="AY133" i="1" s="1"/>
  <c r="AM133" i="1"/>
  <c r="AX133" i="1" s="1"/>
  <c r="AL133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N133" i="1"/>
  <c r="AV133" i="1" s="1"/>
  <c r="BG133" i="1" s="1"/>
  <c r="BF132" i="1"/>
  <c r="BE132" i="1"/>
  <c r="BB132" i="1"/>
  <c r="AX132" i="1"/>
  <c r="AW132" i="1"/>
  <c r="AU132" i="1"/>
  <c r="AT132" i="1"/>
  <c r="AS132" i="1"/>
  <c r="BD132" i="1" s="1"/>
  <c r="AR132" i="1"/>
  <c r="BC132" i="1" s="1"/>
  <c r="AQ132" i="1"/>
  <c r="AP132" i="1"/>
  <c r="BA132" i="1" s="1"/>
  <c r="AO132" i="1"/>
  <c r="AZ132" i="1" s="1"/>
  <c r="AN132" i="1"/>
  <c r="AY132" i="1" s="1"/>
  <c r="AM132" i="1"/>
  <c r="AL132" i="1"/>
  <c r="AJ132" i="1"/>
  <c r="AI132" i="1"/>
  <c r="AH132" i="1"/>
  <c r="AG132" i="1"/>
  <c r="AF132" i="1"/>
  <c r="AE132" i="1"/>
  <c r="AD132" i="1"/>
  <c r="AC132" i="1"/>
  <c r="AB132" i="1"/>
  <c r="AA132" i="1"/>
  <c r="Z132" i="1"/>
  <c r="N132" i="1"/>
  <c r="BG131" i="1"/>
  <c r="BC131" i="1"/>
  <c r="BA131" i="1"/>
  <c r="AY131" i="1"/>
  <c r="AU131" i="1"/>
  <c r="BF131" i="1" s="1"/>
  <c r="AT131" i="1"/>
  <c r="BE131" i="1" s="1"/>
  <c r="AS131" i="1"/>
  <c r="BD131" i="1" s="1"/>
  <c r="AR131" i="1"/>
  <c r="AQ131" i="1"/>
  <c r="BB131" i="1" s="1"/>
  <c r="AP131" i="1"/>
  <c r="AO131" i="1"/>
  <c r="AZ131" i="1" s="1"/>
  <c r="AN131" i="1"/>
  <c r="AM131" i="1"/>
  <c r="AX131" i="1" s="1"/>
  <c r="AL131" i="1"/>
  <c r="AW131" i="1" s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N131" i="1"/>
  <c r="AV131" i="1" s="1"/>
  <c r="BF130" i="1"/>
  <c r="BD130" i="1"/>
  <c r="AZ130" i="1"/>
  <c r="AY130" i="1"/>
  <c r="AX130" i="1"/>
  <c r="AU130" i="1"/>
  <c r="AT130" i="1"/>
  <c r="BE130" i="1" s="1"/>
  <c r="AS130" i="1"/>
  <c r="AR130" i="1"/>
  <c r="BC130" i="1" s="1"/>
  <c r="AQ130" i="1"/>
  <c r="BB130" i="1" s="1"/>
  <c r="AP130" i="1"/>
  <c r="BA130" i="1" s="1"/>
  <c r="AO130" i="1"/>
  <c r="AN130" i="1"/>
  <c r="AM130" i="1"/>
  <c r="AL130" i="1"/>
  <c r="AW130" i="1" s="1"/>
  <c r="AJ130" i="1"/>
  <c r="AI130" i="1"/>
  <c r="AH130" i="1"/>
  <c r="AG130" i="1"/>
  <c r="AF130" i="1"/>
  <c r="AE130" i="1"/>
  <c r="AD130" i="1"/>
  <c r="AC130" i="1"/>
  <c r="AB130" i="1"/>
  <c r="AA130" i="1"/>
  <c r="Z130" i="1"/>
  <c r="AV130" i="1" s="1"/>
  <c r="BG130" i="1" s="1"/>
  <c r="N130" i="1"/>
  <c r="AK130" i="1" s="1"/>
  <c r="BE129" i="1"/>
  <c r="BD129" i="1"/>
  <c r="BC129" i="1"/>
  <c r="BA129" i="1"/>
  <c r="AW129" i="1"/>
  <c r="AV129" i="1"/>
  <c r="BG129" i="1" s="1"/>
  <c r="AU129" i="1"/>
  <c r="BF129" i="1" s="1"/>
  <c r="AT129" i="1"/>
  <c r="AS129" i="1"/>
  <c r="AR129" i="1"/>
  <c r="AQ129" i="1"/>
  <c r="BB129" i="1" s="1"/>
  <c r="AP129" i="1"/>
  <c r="AO129" i="1"/>
  <c r="AZ129" i="1" s="1"/>
  <c r="AN129" i="1"/>
  <c r="AY129" i="1" s="1"/>
  <c r="AM129" i="1"/>
  <c r="AX129" i="1" s="1"/>
  <c r="AL129" i="1"/>
  <c r="AJ129" i="1"/>
  <c r="AI129" i="1"/>
  <c r="AH129" i="1"/>
  <c r="AG129" i="1"/>
  <c r="AF129" i="1"/>
  <c r="AE129" i="1"/>
  <c r="AD129" i="1"/>
  <c r="AC129" i="1"/>
  <c r="AB129" i="1"/>
  <c r="AA129" i="1"/>
  <c r="Z129" i="1"/>
  <c r="N129" i="1"/>
  <c r="AK129" i="1" s="1"/>
  <c r="BF128" i="1"/>
  <c r="BB128" i="1"/>
  <c r="AZ128" i="1"/>
  <c r="AX128" i="1"/>
  <c r="AU128" i="1"/>
  <c r="AT128" i="1"/>
  <c r="BE128" i="1" s="1"/>
  <c r="AS128" i="1"/>
  <c r="BD128" i="1" s="1"/>
  <c r="AR128" i="1"/>
  <c r="BC128" i="1" s="1"/>
  <c r="AQ128" i="1"/>
  <c r="AP128" i="1"/>
  <c r="BA128" i="1" s="1"/>
  <c r="AO128" i="1"/>
  <c r="AN128" i="1"/>
  <c r="AY128" i="1" s="1"/>
  <c r="AM128" i="1"/>
  <c r="AL128" i="1"/>
  <c r="AW128" i="1" s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AV128" i="1" s="1"/>
  <c r="BG128" i="1" s="1"/>
  <c r="N128" i="1"/>
  <c r="BE127" i="1"/>
  <c r="BC127" i="1"/>
  <c r="AY127" i="1"/>
  <c r="AW127" i="1"/>
  <c r="AU127" i="1"/>
  <c r="BF127" i="1" s="1"/>
  <c r="AT127" i="1"/>
  <c r="AS127" i="1"/>
  <c r="BD127" i="1" s="1"/>
  <c r="AR127" i="1"/>
  <c r="AQ127" i="1"/>
  <c r="BB127" i="1" s="1"/>
  <c r="AP127" i="1"/>
  <c r="BA127" i="1" s="1"/>
  <c r="AO127" i="1"/>
  <c r="AZ127" i="1" s="1"/>
  <c r="AN127" i="1"/>
  <c r="AM127" i="1"/>
  <c r="AX127" i="1" s="1"/>
  <c r="AL127" i="1"/>
  <c r="AJ127" i="1"/>
  <c r="AI127" i="1"/>
  <c r="AH127" i="1"/>
  <c r="AG127" i="1"/>
  <c r="AF127" i="1"/>
  <c r="AE127" i="1"/>
  <c r="AD127" i="1"/>
  <c r="AC127" i="1"/>
  <c r="AB127" i="1"/>
  <c r="AA127" i="1"/>
  <c r="Z127" i="1"/>
  <c r="N127" i="1"/>
  <c r="BD126" i="1"/>
  <c r="BB126" i="1"/>
  <c r="AZ126" i="1"/>
  <c r="AV126" i="1"/>
  <c r="BG126" i="1" s="1"/>
  <c r="AU126" i="1"/>
  <c r="BF126" i="1" s="1"/>
  <c r="AT126" i="1"/>
  <c r="BE126" i="1" s="1"/>
  <c r="AS126" i="1"/>
  <c r="AR126" i="1"/>
  <c r="BC126" i="1" s="1"/>
  <c r="AQ126" i="1"/>
  <c r="AP126" i="1"/>
  <c r="BA126" i="1" s="1"/>
  <c r="AO126" i="1"/>
  <c r="AN126" i="1"/>
  <c r="AY126" i="1" s="1"/>
  <c r="AM126" i="1"/>
  <c r="AX126" i="1" s="1"/>
  <c r="AL126" i="1"/>
  <c r="AW126" i="1" s="1"/>
  <c r="AJ126" i="1"/>
  <c r="AI126" i="1"/>
  <c r="AH126" i="1"/>
  <c r="AG126" i="1"/>
  <c r="AF126" i="1"/>
  <c r="AE126" i="1"/>
  <c r="AD126" i="1"/>
  <c r="AC126" i="1"/>
  <c r="AB126" i="1"/>
  <c r="AA126" i="1"/>
  <c r="Z126" i="1"/>
  <c r="N126" i="1"/>
  <c r="AK126" i="1" s="1"/>
  <c r="BG125" i="1"/>
  <c r="BE125" i="1"/>
  <c r="BA125" i="1"/>
  <c r="AZ125" i="1"/>
  <c r="AY125" i="1"/>
  <c r="AW125" i="1"/>
  <c r="BH125" i="1" s="1"/>
  <c r="BI125" i="1" s="1"/>
  <c r="AU125" i="1"/>
  <c r="BF125" i="1" s="1"/>
  <c r="AT125" i="1"/>
  <c r="AS125" i="1"/>
  <c r="BD125" i="1" s="1"/>
  <c r="AR125" i="1"/>
  <c r="BC125" i="1" s="1"/>
  <c r="AQ125" i="1"/>
  <c r="BB125" i="1" s="1"/>
  <c r="AP125" i="1"/>
  <c r="AO125" i="1"/>
  <c r="AN125" i="1"/>
  <c r="AM125" i="1"/>
  <c r="AX125" i="1" s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N125" i="1"/>
  <c r="AV125" i="1" s="1"/>
  <c r="BF124" i="1"/>
  <c r="BD124" i="1"/>
  <c r="BB124" i="1"/>
  <c r="AX124" i="1"/>
  <c r="AU124" i="1"/>
  <c r="AT124" i="1"/>
  <c r="BE124" i="1" s="1"/>
  <c r="AS124" i="1"/>
  <c r="AR124" i="1"/>
  <c r="BC124" i="1" s="1"/>
  <c r="AQ124" i="1"/>
  <c r="AP124" i="1"/>
  <c r="BA124" i="1" s="1"/>
  <c r="AO124" i="1"/>
  <c r="AZ124" i="1" s="1"/>
  <c r="AN124" i="1"/>
  <c r="AY124" i="1" s="1"/>
  <c r="AM124" i="1"/>
  <c r="AL124" i="1"/>
  <c r="AW124" i="1" s="1"/>
  <c r="BH124" i="1" s="1"/>
  <c r="BI124" i="1" s="1"/>
  <c r="AJ124" i="1"/>
  <c r="AI124" i="1"/>
  <c r="AH124" i="1"/>
  <c r="AG124" i="1"/>
  <c r="AF124" i="1"/>
  <c r="AE124" i="1"/>
  <c r="AD124" i="1"/>
  <c r="AC124" i="1"/>
  <c r="AB124" i="1"/>
  <c r="AA124" i="1"/>
  <c r="Z124" i="1"/>
  <c r="AV124" i="1" s="1"/>
  <c r="BG124" i="1" s="1"/>
  <c r="N124" i="1"/>
  <c r="AK124" i="1" s="1"/>
  <c r="BG123" i="1"/>
  <c r="BC123" i="1"/>
  <c r="BB123" i="1"/>
  <c r="BA123" i="1"/>
  <c r="AY123" i="1"/>
  <c r="AU123" i="1"/>
  <c r="BF123" i="1" s="1"/>
  <c r="AT123" i="1"/>
  <c r="BE123" i="1" s="1"/>
  <c r="AS123" i="1"/>
  <c r="BD123" i="1" s="1"/>
  <c r="AR123" i="1"/>
  <c r="AQ123" i="1"/>
  <c r="AP123" i="1"/>
  <c r="AO123" i="1"/>
  <c r="AZ123" i="1" s="1"/>
  <c r="AN123" i="1"/>
  <c r="AM123" i="1"/>
  <c r="AX123" i="1" s="1"/>
  <c r="AL123" i="1"/>
  <c r="AW123" i="1" s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N123" i="1"/>
  <c r="AV123" i="1" s="1"/>
  <c r="BF122" i="1"/>
  <c r="BD122" i="1"/>
  <c r="AZ122" i="1"/>
  <c r="AY122" i="1"/>
  <c r="AX122" i="1"/>
  <c r="BH122" i="1" s="1"/>
  <c r="BI122" i="1" s="1"/>
  <c r="AU122" i="1"/>
  <c r="AT122" i="1"/>
  <c r="BE122" i="1" s="1"/>
  <c r="AS122" i="1"/>
  <c r="AR122" i="1"/>
  <c r="BC122" i="1" s="1"/>
  <c r="AQ122" i="1"/>
  <c r="BB122" i="1" s="1"/>
  <c r="AP122" i="1"/>
  <c r="BA122" i="1" s="1"/>
  <c r="AO122" i="1"/>
  <c r="AN122" i="1"/>
  <c r="AM122" i="1"/>
  <c r="AL122" i="1"/>
  <c r="AW122" i="1" s="1"/>
  <c r="AJ122" i="1"/>
  <c r="AI122" i="1"/>
  <c r="AH122" i="1"/>
  <c r="AG122" i="1"/>
  <c r="AF122" i="1"/>
  <c r="AE122" i="1"/>
  <c r="AD122" i="1"/>
  <c r="AC122" i="1"/>
  <c r="AB122" i="1"/>
  <c r="AA122" i="1"/>
  <c r="Z122" i="1"/>
  <c r="AV122" i="1" s="1"/>
  <c r="BG122" i="1" s="1"/>
  <c r="N122" i="1"/>
  <c r="AK122" i="1" s="1"/>
  <c r="BE121" i="1"/>
  <c r="BD121" i="1"/>
  <c r="BC121" i="1"/>
  <c r="BA121" i="1"/>
  <c r="AW121" i="1"/>
  <c r="AV121" i="1"/>
  <c r="BG121" i="1" s="1"/>
  <c r="AU121" i="1"/>
  <c r="BF121" i="1" s="1"/>
  <c r="AT121" i="1"/>
  <c r="AS121" i="1"/>
  <c r="AR121" i="1"/>
  <c r="AQ121" i="1"/>
  <c r="BB121" i="1" s="1"/>
  <c r="AP121" i="1"/>
  <c r="AO121" i="1"/>
  <c r="AZ121" i="1" s="1"/>
  <c r="AN121" i="1"/>
  <c r="AY121" i="1" s="1"/>
  <c r="AM121" i="1"/>
  <c r="AX121" i="1" s="1"/>
  <c r="AL121" i="1"/>
  <c r="AJ121" i="1"/>
  <c r="AI121" i="1"/>
  <c r="AH121" i="1"/>
  <c r="AG121" i="1"/>
  <c r="AF121" i="1"/>
  <c r="AE121" i="1"/>
  <c r="AD121" i="1"/>
  <c r="AC121" i="1"/>
  <c r="AB121" i="1"/>
  <c r="AA121" i="1"/>
  <c r="Z121" i="1"/>
  <c r="N121" i="1"/>
  <c r="AK121" i="1" s="1"/>
  <c r="BF120" i="1"/>
  <c r="BB120" i="1"/>
  <c r="AZ120" i="1"/>
  <c r="AX120" i="1"/>
  <c r="AU120" i="1"/>
  <c r="AT120" i="1"/>
  <c r="BE120" i="1" s="1"/>
  <c r="AS120" i="1"/>
  <c r="BD120" i="1" s="1"/>
  <c r="AR120" i="1"/>
  <c r="BC120" i="1" s="1"/>
  <c r="AQ120" i="1"/>
  <c r="AP120" i="1"/>
  <c r="BA120" i="1" s="1"/>
  <c r="AO120" i="1"/>
  <c r="AN120" i="1"/>
  <c r="AY120" i="1" s="1"/>
  <c r="AM120" i="1"/>
  <c r="AL120" i="1"/>
  <c r="AW120" i="1" s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AV120" i="1" s="1"/>
  <c r="BG120" i="1" s="1"/>
  <c r="N120" i="1"/>
  <c r="BE119" i="1"/>
  <c r="BC119" i="1"/>
  <c r="AY119" i="1"/>
  <c r="AW119" i="1"/>
  <c r="AU119" i="1"/>
  <c r="BF119" i="1" s="1"/>
  <c r="AT119" i="1"/>
  <c r="AS119" i="1"/>
  <c r="BD119" i="1" s="1"/>
  <c r="AR119" i="1"/>
  <c r="AQ119" i="1"/>
  <c r="BB119" i="1" s="1"/>
  <c r="AP119" i="1"/>
  <c r="BA119" i="1" s="1"/>
  <c r="AO119" i="1"/>
  <c r="AZ119" i="1" s="1"/>
  <c r="AN119" i="1"/>
  <c r="AM119" i="1"/>
  <c r="AX119" i="1" s="1"/>
  <c r="AL119" i="1"/>
  <c r="AJ119" i="1"/>
  <c r="AI119" i="1"/>
  <c r="AH119" i="1"/>
  <c r="AG119" i="1"/>
  <c r="AF119" i="1"/>
  <c r="AE119" i="1"/>
  <c r="AD119" i="1"/>
  <c r="AC119" i="1"/>
  <c r="AB119" i="1"/>
  <c r="AA119" i="1"/>
  <c r="Z119" i="1"/>
  <c r="N119" i="1"/>
  <c r="BD118" i="1"/>
  <c r="BB118" i="1"/>
  <c r="AZ118" i="1"/>
  <c r="AV118" i="1"/>
  <c r="BG118" i="1" s="1"/>
  <c r="AU118" i="1"/>
  <c r="BF118" i="1" s="1"/>
  <c r="AT118" i="1"/>
  <c r="BE118" i="1" s="1"/>
  <c r="AS118" i="1"/>
  <c r="AR118" i="1"/>
  <c r="BC118" i="1" s="1"/>
  <c r="AQ118" i="1"/>
  <c r="AP118" i="1"/>
  <c r="BA118" i="1" s="1"/>
  <c r="AO118" i="1"/>
  <c r="AN118" i="1"/>
  <c r="AY118" i="1" s="1"/>
  <c r="AM118" i="1"/>
  <c r="AX118" i="1" s="1"/>
  <c r="AL118" i="1"/>
  <c r="AW118" i="1" s="1"/>
  <c r="AJ118" i="1"/>
  <c r="AI118" i="1"/>
  <c r="AH118" i="1"/>
  <c r="AG118" i="1"/>
  <c r="AF118" i="1"/>
  <c r="AE118" i="1"/>
  <c r="AD118" i="1"/>
  <c r="AC118" i="1"/>
  <c r="AB118" i="1"/>
  <c r="AA118" i="1"/>
  <c r="Z118" i="1"/>
  <c r="N118" i="1"/>
  <c r="AK118" i="1" s="1"/>
  <c r="BE117" i="1"/>
  <c r="BA117" i="1"/>
  <c r="AZ117" i="1"/>
  <c r="AY117" i="1"/>
  <c r="AW117" i="1"/>
  <c r="AU117" i="1"/>
  <c r="BF117" i="1" s="1"/>
  <c r="AT117" i="1"/>
  <c r="AS117" i="1"/>
  <c r="BD117" i="1" s="1"/>
  <c r="AR117" i="1"/>
  <c r="BC117" i="1" s="1"/>
  <c r="AQ117" i="1"/>
  <c r="BB117" i="1" s="1"/>
  <c r="AP117" i="1"/>
  <c r="AO117" i="1"/>
  <c r="AN117" i="1"/>
  <c r="AM117" i="1"/>
  <c r="AX117" i="1" s="1"/>
  <c r="AL117" i="1"/>
  <c r="AJ117" i="1"/>
  <c r="AI117" i="1"/>
  <c r="AH117" i="1"/>
  <c r="AG117" i="1"/>
  <c r="AF117" i="1"/>
  <c r="AE117" i="1"/>
  <c r="AD117" i="1"/>
  <c r="AC117" i="1"/>
  <c r="AB117" i="1"/>
  <c r="AA117" i="1"/>
  <c r="Z117" i="1"/>
  <c r="N117" i="1"/>
  <c r="AV117" i="1" s="1"/>
  <c r="BG117" i="1" s="1"/>
  <c r="BF116" i="1"/>
  <c r="BD116" i="1"/>
  <c r="BB116" i="1"/>
  <c r="AX116" i="1"/>
  <c r="AU116" i="1"/>
  <c r="AT116" i="1"/>
  <c r="BE116" i="1" s="1"/>
  <c r="AS116" i="1"/>
  <c r="AR116" i="1"/>
  <c r="BC116" i="1" s="1"/>
  <c r="AQ116" i="1"/>
  <c r="AP116" i="1"/>
  <c r="BA116" i="1" s="1"/>
  <c r="AO116" i="1"/>
  <c r="AZ116" i="1" s="1"/>
  <c r="AN116" i="1"/>
  <c r="AY116" i="1" s="1"/>
  <c r="AM116" i="1"/>
  <c r="AL116" i="1"/>
  <c r="AW116" i="1" s="1"/>
  <c r="AJ116" i="1"/>
  <c r="AI116" i="1"/>
  <c r="AH116" i="1"/>
  <c r="AG116" i="1"/>
  <c r="AF116" i="1"/>
  <c r="AE116" i="1"/>
  <c r="AD116" i="1"/>
  <c r="AC116" i="1"/>
  <c r="AB116" i="1"/>
  <c r="AA116" i="1"/>
  <c r="Z116" i="1"/>
  <c r="N116" i="1"/>
  <c r="BG115" i="1"/>
  <c r="BC115" i="1"/>
  <c r="BA115" i="1"/>
  <c r="AY115" i="1"/>
  <c r="AU115" i="1"/>
  <c r="BF115" i="1" s="1"/>
  <c r="AT115" i="1"/>
  <c r="BE115" i="1" s="1"/>
  <c r="AS115" i="1"/>
  <c r="BD115" i="1" s="1"/>
  <c r="AR115" i="1"/>
  <c r="AQ115" i="1"/>
  <c r="BB115" i="1" s="1"/>
  <c r="AP115" i="1"/>
  <c r="AO115" i="1"/>
  <c r="AZ115" i="1" s="1"/>
  <c r="AN115" i="1"/>
  <c r="AM115" i="1"/>
  <c r="AX115" i="1" s="1"/>
  <c r="AL115" i="1"/>
  <c r="AW115" i="1" s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N115" i="1"/>
  <c r="AV115" i="1" s="1"/>
  <c r="BF114" i="1"/>
  <c r="BD114" i="1"/>
  <c r="AZ114" i="1"/>
  <c r="AY114" i="1"/>
  <c r="AX114" i="1"/>
  <c r="AU114" i="1"/>
  <c r="AT114" i="1"/>
  <c r="BE114" i="1" s="1"/>
  <c r="AS114" i="1"/>
  <c r="AR114" i="1"/>
  <c r="BC114" i="1" s="1"/>
  <c r="AQ114" i="1"/>
  <c r="BB114" i="1" s="1"/>
  <c r="AP114" i="1"/>
  <c r="BA114" i="1" s="1"/>
  <c r="AO114" i="1"/>
  <c r="AN114" i="1"/>
  <c r="AM114" i="1"/>
  <c r="AL114" i="1"/>
  <c r="AW114" i="1" s="1"/>
  <c r="AJ114" i="1"/>
  <c r="AI114" i="1"/>
  <c r="AH114" i="1"/>
  <c r="AG114" i="1"/>
  <c r="AF114" i="1"/>
  <c r="AE114" i="1"/>
  <c r="AD114" i="1"/>
  <c r="AC114" i="1"/>
  <c r="AB114" i="1"/>
  <c r="AA114" i="1"/>
  <c r="Z114" i="1"/>
  <c r="AV114" i="1" s="1"/>
  <c r="BG114" i="1" s="1"/>
  <c r="N114" i="1"/>
  <c r="AK114" i="1" s="1"/>
  <c r="BE113" i="1"/>
  <c r="BD113" i="1"/>
  <c r="BC113" i="1"/>
  <c r="BA113" i="1"/>
  <c r="AW113" i="1"/>
  <c r="AV113" i="1"/>
  <c r="BG113" i="1" s="1"/>
  <c r="AU113" i="1"/>
  <c r="BF113" i="1" s="1"/>
  <c r="AT113" i="1"/>
  <c r="AS113" i="1"/>
  <c r="AR113" i="1"/>
  <c r="AQ113" i="1"/>
  <c r="BB113" i="1" s="1"/>
  <c r="AP113" i="1"/>
  <c r="AO113" i="1"/>
  <c r="AZ113" i="1" s="1"/>
  <c r="AN113" i="1"/>
  <c r="AY113" i="1" s="1"/>
  <c r="AM113" i="1"/>
  <c r="AX113" i="1" s="1"/>
  <c r="AL113" i="1"/>
  <c r="AJ113" i="1"/>
  <c r="AI113" i="1"/>
  <c r="AH113" i="1"/>
  <c r="AG113" i="1"/>
  <c r="AF113" i="1"/>
  <c r="AE113" i="1"/>
  <c r="AD113" i="1"/>
  <c r="AC113" i="1"/>
  <c r="AB113" i="1"/>
  <c r="AA113" i="1"/>
  <c r="Z113" i="1"/>
  <c r="N113" i="1"/>
  <c r="AK113" i="1" s="1"/>
  <c r="BF112" i="1"/>
  <c r="BB112" i="1"/>
  <c r="AZ112" i="1"/>
  <c r="AX112" i="1"/>
  <c r="AV112" i="1"/>
  <c r="BG112" i="1" s="1"/>
  <c r="AU112" i="1"/>
  <c r="AT112" i="1"/>
  <c r="BE112" i="1" s="1"/>
  <c r="AS112" i="1"/>
  <c r="BD112" i="1" s="1"/>
  <c r="AR112" i="1"/>
  <c r="BC112" i="1" s="1"/>
  <c r="AQ112" i="1"/>
  <c r="AP112" i="1"/>
  <c r="BA112" i="1" s="1"/>
  <c r="AO112" i="1"/>
  <c r="AN112" i="1"/>
  <c r="AY112" i="1" s="1"/>
  <c r="AM112" i="1"/>
  <c r="AL112" i="1"/>
  <c r="AW112" i="1" s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N112" i="1"/>
  <c r="BE111" i="1"/>
  <c r="BC111" i="1"/>
  <c r="AY111" i="1"/>
  <c r="AW111" i="1"/>
  <c r="AU111" i="1"/>
  <c r="BF111" i="1" s="1"/>
  <c r="AT111" i="1"/>
  <c r="AS111" i="1"/>
  <c r="BD111" i="1" s="1"/>
  <c r="AR111" i="1"/>
  <c r="AQ111" i="1"/>
  <c r="BB111" i="1" s="1"/>
  <c r="AP111" i="1"/>
  <c r="BA111" i="1" s="1"/>
  <c r="AO111" i="1"/>
  <c r="AZ111" i="1" s="1"/>
  <c r="AN111" i="1"/>
  <c r="AM111" i="1"/>
  <c r="AX111" i="1" s="1"/>
  <c r="AL111" i="1"/>
  <c r="AJ111" i="1"/>
  <c r="AI111" i="1"/>
  <c r="AH111" i="1"/>
  <c r="AG111" i="1"/>
  <c r="AF111" i="1"/>
  <c r="AE111" i="1"/>
  <c r="AD111" i="1"/>
  <c r="AC111" i="1"/>
  <c r="AB111" i="1"/>
  <c r="AA111" i="1"/>
  <c r="Z111" i="1"/>
  <c r="N111" i="1"/>
  <c r="BD110" i="1"/>
  <c r="BB110" i="1"/>
  <c r="AZ110" i="1"/>
  <c r="AU110" i="1"/>
  <c r="BF110" i="1" s="1"/>
  <c r="AT110" i="1"/>
  <c r="BE110" i="1" s="1"/>
  <c r="AS110" i="1"/>
  <c r="AR110" i="1"/>
  <c r="BC110" i="1" s="1"/>
  <c r="AQ110" i="1"/>
  <c r="AP110" i="1"/>
  <c r="BA110" i="1" s="1"/>
  <c r="AO110" i="1"/>
  <c r="AN110" i="1"/>
  <c r="AY110" i="1" s="1"/>
  <c r="AM110" i="1"/>
  <c r="AX110" i="1" s="1"/>
  <c r="AL110" i="1"/>
  <c r="AW110" i="1" s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AV110" i="1" s="1"/>
  <c r="BG110" i="1" s="1"/>
  <c r="N110" i="1"/>
  <c r="BE109" i="1"/>
  <c r="BA109" i="1"/>
  <c r="AY109" i="1"/>
  <c r="AW109" i="1"/>
  <c r="AU109" i="1"/>
  <c r="BF109" i="1" s="1"/>
  <c r="AT109" i="1"/>
  <c r="AS109" i="1"/>
  <c r="BD109" i="1" s="1"/>
  <c r="AR109" i="1"/>
  <c r="BC109" i="1" s="1"/>
  <c r="AQ109" i="1"/>
  <c r="BB109" i="1" s="1"/>
  <c r="AP109" i="1"/>
  <c r="AO109" i="1"/>
  <c r="AZ109" i="1" s="1"/>
  <c r="AN109" i="1"/>
  <c r="AM109" i="1"/>
  <c r="AX109" i="1" s="1"/>
  <c r="AL109" i="1"/>
  <c r="AJ109" i="1"/>
  <c r="AI109" i="1"/>
  <c r="AH109" i="1"/>
  <c r="AG109" i="1"/>
  <c r="AF109" i="1"/>
  <c r="AE109" i="1"/>
  <c r="AD109" i="1"/>
  <c r="AC109" i="1"/>
  <c r="AB109" i="1"/>
  <c r="AA109" i="1"/>
  <c r="Z109" i="1"/>
  <c r="N109" i="1"/>
  <c r="BF108" i="1"/>
  <c r="BE108" i="1"/>
  <c r="BD108" i="1"/>
  <c r="BB108" i="1"/>
  <c r="AX108" i="1"/>
  <c r="AW108" i="1"/>
  <c r="AU108" i="1"/>
  <c r="AT108" i="1"/>
  <c r="AS108" i="1"/>
  <c r="AR108" i="1"/>
  <c r="BC108" i="1" s="1"/>
  <c r="AQ108" i="1"/>
  <c r="AP108" i="1"/>
  <c r="BA108" i="1" s="1"/>
  <c r="AO108" i="1"/>
  <c r="AZ108" i="1" s="1"/>
  <c r="AN108" i="1"/>
  <c r="AY108" i="1" s="1"/>
  <c r="AM108" i="1"/>
  <c r="AL108" i="1"/>
  <c r="AJ108" i="1"/>
  <c r="AI108" i="1"/>
  <c r="AH108" i="1"/>
  <c r="AG108" i="1"/>
  <c r="AF108" i="1"/>
  <c r="AE108" i="1"/>
  <c r="AD108" i="1"/>
  <c r="AC108" i="1"/>
  <c r="AB108" i="1"/>
  <c r="AA108" i="1"/>
  <c r="Z108" i="1"/>
  <c r="N108" i="1"/>
  <c r="AK108" i="1" s="1"/>
  <c r="BE107" i="1"/>
  <c r="BC107" i="1"/>
  <c r="BA107" i="1"/>
  <c r="AY107" i="1"/>
  <c r="AW107" i="1"/>
  <c r="AU107" i="1"/>
  <c r="BF107" i="1" s="1"/>
  <c r="AT107" i="1"/>
  <c r="AS107" i="1"/>
  <c r="BD107" i="1" s="1"/>
  <c r="AR107" i="1"/>
  <c r="AQ107" i="1"/>
  <c r="BB107" i="1" s="1"/>
  <c r="AP107" i="1"/>
  <c r="AO107" i="1"/>
  <c r="AZ107" i="1" s="1"/>
  <c r="AN107" i="1"/>
  <c r="AM107" i="1"/>
  <c r="AX107" i="1" s="1"/>
  <c r="AL107" i="1"/>
  <c r="AJ107" i="1"/>
  <c r="AI107" i="1"/>
  <c r="AH107" i="1"/>
  <c r="AG107" i="1"/>
  <c r="AF107" i="1"/>
  <c r="AE107" i="1"/>
  <c r="AD107" i="1"/>
  <c r="AC107" i="1"/>
  <c r="AB107" i="1"/>
  <c r="AA107" i="1"/>
  <c r="Z107" i="1"/>
  <c r="N107" i="1"/>
  <c r="AV107" i="1" s="1"/>
  <c r="BG107" i="1" s="1"/>
  <c r="BG106" i="1"/>
  <c r="BF106" i="1"/>
  <c r="BD106" i="1"/>
  <c r="BB106" i="1"/>
  <c r="AZ106" i="1"/>
  <c r="AX106" i="1"/>
  <c r="AV106" i="1"/>
  <c r="AU106" i="1"/>
  <c r="AT106" i="1"/>
  <c r="BE106" i="1" s="1"/>
  <c r="AS106" i="1"/>
  <c r="AR106" i="1"/>
  <c r="BC106" i="1" s="1"/>
  <c r="AQ106" i="1"/>
  <c r="AP106" i="1"/>
  <c r="BA106" i="1" s="1"/>
  <c r="AO106" i="1"/>
  <c r="AN106" i="1"/>
  <c r="AY106" i="1" s="1"/>
  <c r="AM106" i="1"/>
  <c r="AL106" i="1"/>
  <c r="AW106" i="1" s="1"/>
  <c r="AJ106" i="1"/>
  <c r="AI106" i="1"/>
  <c r="AH106" i="1"/>
  <c r="AG106" i="1"/>
  <c r="AF106" i="1"/>
  <c r="AE106" i="1"/>
  <c r="AD106" i="1"/>
  <c r="AC106" i="1"/>
  <c r="AB106" i="1"/>
  <c r="AA106" i="1"/>
  <c r="BH106" i="1" s="1"/>
  <c r="BI106" i="1" s="1"/>
  <c r="Z106" i="1"/>
  <c r="N106" i="1"/>
  <c r="AK106" i="1" s="1"/>
  <c r="BE105" i="1"/>
  <c r="BC105" i="1"/>
  <c r="BA105" i="1"/>
  <c r="AW105" i="1"/>
  <c r="AV105" i="1"/>
  <c r="BG105" i="1" s="1"/>
  <c r="AU105" i="1"/>
  <c r="BF105" i="1" s="1"/>
  <c r="AT105" i="1"/>
  <c r="AS105" i="1"/>
  <c r="BD105" i="1" s="1"/>
  <c r="AR105" i="1"/>
  <c r="AQ105" i="1"/>
  <c r="BB105" i="1" s="1"/>
  <c r="AP105" i="1"/>
  <c r="AO105" i="1"/>
  <c r="AZ105" i="1" s="1"/>
  <c r="AN105" i="1"/>
  <c r="AY105" i="1" s="1"/>
  <c r="AM105" i="1"/>
  <c r="AX105" i="1" s="1"/>
  <c r="AL105" i="1"/>
  <c r="AJ105" i="1"/>
  <c r="AI105" i="1"/>
  <c r="AH105" i="1"/>
  <c r="AG105" i="1"/>
  <c r="AF105" i="1"/>
  <c r="AE105" i="1"/>
  <c r="AD105" i="1"/>
  <c r="AC105" i="1"/>
  <c r="AB105" i="1"/>
  <c r="AA105" i="1"/>
  <c r="Z105" i="1"/>
  <c r="N105" i="1"/>
  <c r="AK105" i="1" s="1"/>
  <c r="BF104" i="1"/>
  <c r="BB104" i="1"/>
  <c r="BA104" i="1"/>
  <c r="AZ104" i="1"/>
  <c r="AX104" i="1"/>
  <c r="AV104" i="1"/>
  <c r="BG104" i="1" s="1"/>
  <c r="AU104" i="1"/>
  <c r="AT104" i="1"/>
  <c r="BE104" i="1" s="1"/>
  <c r="AS104" i="1"/>
  <c r="BD104" i="1" s="1"/>
  <c r="AR104" i="1"/>
  <c r="BC104" i="1" s="1"/>
  <c r="AQ104" i="1"/>
  <c r="AP104" i="1"/>
  <c r="AO104" i="1"/>
  <c r="AN104" i="1"/>
  <c r="AY104" i="1" s="1"/>
  <c r="AM104" i="1"/>
  <c r="AL104" i="1"/>
  <c r="AW104" i="1" s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N104" i="1"/>
  <c r="BF103" i="1"/>
  <c r="BE103" i="1"/>
  <c r="BC103" i="1"/>
  <c r="BA103" i="1"/>
  <c r="AY103" i="1"/>
  <c r="AW103" i="1"/>
  <c r="AU103" i="1"/>
  <c r="AT103" i="1"/>
  <c r="AS103" i="1"/>
  <c r="BD103" i="1" s="1"/>
  <c r="AR103" i="1"/>
  <c r="AQ103" i="1"/>
  <c r="BB103" i="1" s="1"/>
  <c r="AP103" i="1"/>
  <c r="AO103" i="1"/>
  <c r="AZ103" i="1" s="1"/>
  <c r="AN103" i="1"/>
  <c r="AM103" i="1"/>
  <c r="AX103" i="1" s="1"/>
  <c r="AL103" i="1"/>
  <c r="AJ103" i="1"/>
  <c r="AI103" i="1"/>
  <c r="AH103" i="1"/>
  <c r="AG103" i="1"/>
  <c r="AF103" i="1"/>
  <c r="AE103" i="1"/>
  <c r="AD103" i="1"/>
  <c r="AC103" i="1"/>
  <c r="AB103" i="1"/>
  <c r="AA103" i="1"/>
  <c r="Z103" i="1"/>
  <c r="N103" i="1"/>
  <c r="AK103" i="1" s="1"/>
  <c r="BD102" i="1"/>
  <c r="BB102" i="1"/>
  <c r="AZ102" i="1"/>
  <c r="AU102" i="1"/>
  <c r="BF102" i="1" s="1"/>
  <c r="AT102" i="1"/>
  <c r="BE102" i="1" s="1"/>
  <c r="AS102" i="1"/>
  <c r="AR102" i="1"/>
  <c r="BC102" i="1" s="1"/>
  <c r="AQ102" i="1"/>
  <c r="AP102" i="1"/>
  <c r="BA102" i="1" s="1"/>
  <c r="AO102" i="1"/>
  <c r="AN102" i="1"/>
  <c r="AY102" i="1" s="1"/>
  <c r="AM102" i="1"/>
  <c r="AX102" i="1" s="1"/>
  <c r="AL102" i="1"/>
  <c r="AW102" i="1" s="1"/>
  <c r="AJ102" i="1"/>
  <c r="AI102" i="1"/>
  <c r="AH102" i="1"/>
  <c r="AG102" i="1"/>
  <c r="AF102" i="1"/>
  <c r="AE102" i="1"/>
  <c r="AD102" i="1"/>
  <c r="AC102" i="1"/>
  <c r="AB102" i="1"/>
  <c r="BH102" i="1" s="1"/>
  <c r="BI102" i="1" s="1"/>
  <c r="AA102" i="1"/>
  <c r="Z102" i="1"/>
  <c r="AV102" i="1" s="1"/>
  <c r="BG102" i="1" s="1"/>
  <c r="N102" i="1"/>
  <c r="AK102" i="1" s="1"/>
  <c r="BE101" i="1"/>
  <c r="BA101" i="1"/>
  <c r="AZ101" i="1"/>
  <c r="AY101" i="1"/>
  <c r="AW101" i="1"/>
  <c r="AU101" i="1"/>
  <c r="BF101" i="1" s="1"/>
  <c r="AT101" i="1"/>
  <c r="AS101" i="1"/>
  <c r="BD101" i="1" s="1"/>
  <c r="AR101" i="1"/>
  <c r="BC101" i="1" s="1"/>
  <c r="AQ101" i="1"/>
  <c r="BB101" i="1" s="1"/>
  <c r="AP101" i="1"/>
  <c r="AO101" i="1"/>
  <c r="AN101" i="1"/>
  <c r="AM101" i="1"/>
  <c r="AX101" i="1" s="1"/>
  <c r="AL101" i="1"/>
  <c r="AJ101" i="1"/>
  <c r="AI101" i="1"/>
  <c r="AH101" i="1"/>
  <c r="AG101" i="1"/>
  <c r="AF101" i="1"/>
  <c r="AE101" i="1"/>
  <c r="AD101" i="1"/>
  <c r="AC101" i="1"/>
  <c r="AB101" i="1"/>
  <c r="AA101" i="1"/>
  <c r="Z101" i="1"/>
  <c r="N101" i="1"/>
  <c r="BF100" i="1"/>
  <c r="BD100" i="1"/>
  <c r="BB100" i="1"/>
  <c r="AX100" i="1"/>
  <c r="AW100" i="1"/>
  <c r="AU100" i="1"/>
  <c r="AT100" i="1"/>
  <c r="BE100" i="1" s="1"/>
  <c r="AS100" i="1"/>
  <c r="AR100" i="1"/>
  <c r="BC100" i="1" s="1"/>
  <c r="AQ100" i="1"/>
  <c r="AP100" i="1"/>
  <c r="BA100" i="1" s="1"/>
  <c r="AO100" i="1"/>
  <c r="AZ100" i="1" s="1"/>
  <c r="AN100" i="1"/>
  <c r="AY100" i="1" s="1"/>
  <c r="AM100" i="1"/>
  <c r="AL100" i="1"/>
  <c r="AJ100" i="1"/>
  <c r="AI100" i="1"/>
  <c r="AH100" i="1"/>
  <c r="AG100" i="1"/>
  <c r="AF100" i="1"/>
  <c r="AE100" i="1"/>
  <c r="AD100" i="1"/>
  <c r="AC100" i="1"/>
  <c r="AB100" i="1"/>
  <c r="AA100" i="1"/>
  <c r="Z100" i="1"/>
  <c r="N100" i="1"/>
  <c r="BG99" i="1"/>
  <c r="BC99" i="1"/>
  <c r="BA99" i="1"/>
  <c r="AY99" i="1"/>
  <c r="AW99" i="1"/>
  <c r="AU99" i="1"/>
  <c r="BF99" i="1" s="1"/>
  <c r="AT99" i="1"/>
  <c r="BE99" i="1" s="1"/>
  <c r="AS99" i="1"/>
  <c r="BD99" i="1" s="1"/>
  <c r="AR99" i="1"/>
  <c r="AQ99" i="1"/>
  <c r="BB99" i="1" s="1"/>
  <c r="AP99" i="1"/>
  <c r="AO99" i="1"/>
  <c r="AZ99" i="1" s="1"/>
  <c r="AN99" i="1"/>
  <c r="AM99" i="1"/>
  <c r="AX99" i="1" s="1"/>
  <c r="AL99" i="1"/>
  <c r="AJ99" i="1"/>
  <c r="AI99" i="1"/>
  <c r="AH99" i="1"/>
  <c r="AG99" i="1"/>
  <c r="AF99" i="1"/>
  <c r="AE99" i="1"/>
  <c r="AD99" i="1"/>
  <c r="AC99" i="1"/>
  <c r="AB99" i="1"/>
  <c r="AA99" i="1"/>
  <c r="Z99" i="1"/>
  <c r="N99" i="1"/>
  <c r="AV99" i="1" s="1"/>
  <c r="BG98" i="1"/>
  <c r="BF98" i="1"/>
  <c r="BD98" i="1"/>
  <c r="BB98" i="1"/>
  <c r="AZ98" i="1"/>
  <c r="AY98" i="1"/>
  <c r="AX98" i="1"/>
  <c r="AV98" i="1"/>
  <c r="AU98" i="1"/>
  <c r="AT98" i="1"/>
  <c r="BE98" i="1" s="1"/>
  <c r="AS98" i="1"/>
  <c r="AR98" i="1"/>
  <c r="BC98" i="1" s="1"/>
  <c r="AQ98" i="1"/>
  <c r="AP98" i="1"/>
  <c r="BA98" i="1" s="1"/>
  <c r="AO98" i="1"/>
  <c r="AN98" i="1"/>
  <c r="AM98" i="1"/>
  <c r="AL98" i="1"/>
  <c r="AW98" i="1" s="1"/>
  <c r="AJ98" i="1"/>
  <c r="AI98" i="1"/>
  <c r="AH98" i="1"/>
  <c r="AG98" i="1"/>
  <c r="AF98" i="1"/>
  <c r="AE98" i="1"/>
  <c r="AD98" i="1"/>
  <c r="AC98" i="1"/>
  <c r="AB98" i="1"/>
  <c r="AA98" i="1"/>
  <c r="Z98" i="1"/>
  <c r="N98" i="1"/>
  <c r="AK98" i="1" s="1"/>
  <c r="BE97" i="1"/>
  <c r="BC97" i="1"/>
  <c r="BA97" i="1"/>
  <c r="AY97" i="1"/>
  <c r="AW97" i="1"/>
  <c r="AU97" i="1"/>
  <c r="BF97" i="1" s="1"/>
  <c r="AT97" i="1"/>
  <c r="AS97" i="1"/>
  <c r="BD97" i="1" s="1"/>
  <c r="AR97" i="1"/>
  <c r="AQ97" i="1"/>
  <c r="BB97" i="1" s="1"/>
  <c r="AP97" i="1"/>
  <c r="AO97" i="1"/>
  <c r="AZ97" i="1" s="1"/>
  <c r="AN97" i="1"/>
  <c r="AM97" i="1"/>
  <c r="AX97" i="1" s="1"/>
  <c r="AL97" i="1"/>
  <c r="AJ97" i="1"/>
  <c r="AI97" i="1"/>
  <c r="AH97" i="1"/>
  <c r="AG97" i="1"/>
  <c r="AF97" i="1"/>
  <c r="AE97" i="1"/>
  <c r="AD97" i="1"/>
  <c r="AC97" i="1"/>
  <c r="AB97" i="1"/>
  <c r="AA97" i="1"/>
  <c r="Z97" i="1"/>
  <c r="N97" i="1"/>
  <c r="BF96" i="1"/>
  <c r="BB96" i="1"/>
  <c r="AZ96" i="1"/>
  <c r="AX96" i="1"/>
  <c r="AU96" i="1"/>
  <c r="AT96" i="1"/>
  <c r="BE96" i="1" s="1"/>
  <c r="AS96" i="1"/>
  <c r="BD96" i="1" s="1"/>
  <c r="AR96" i="1"/>
  <c r="BC96" i="1" s="1"/>
  <c r="AQ96" i="1"/>
  <c r="AP96" i="1"/>
  <c r="BA96" i="1" s="1"/>
  <c r="AO96" i="1"/>
  <c r="AN96" i="1"/>
  <c r="AY96" i="1" s="1"/>
  <c r="AM96" i="1"/>
  <c r="AL96" i="1"/>
  <c r="AW96" i="1" s="1"/>
  <c r="AK96" i="1"/>
  <c r="AJ96" i="1"/>
  <c r="AI96" i="1"/>
  <c r="AH96" i="1"/>
  <c r="AG96" i="1"/>
  <c r="AF96" i="1"/>
  <c r="AE96" i="1"/>
  <c r="AD96" i="1"/>
  <c r="AC96" i="1"/>
  <c r="AB96" i="1"/>
  <c r="AA96" i="1"/>
  <c r="Z96" i="1"/>
  <c r="AV96" i="1" s="1"/>
  <c r="BG96" i="1" s="1"/>
  <c r="N96" i="1"/>
  <c r="BF95" i="1"/>
  <c r="BE95" i="1"/>
  <c r="BC95" i="1"/>
  <c r="AY95" i="1"/>
  <c r="AX95" i="1"/>
  <c r="AW95" i="1"/>
  <c r="AU95" i="1"/>
  <c r="AT95" i="1"/>
  <c r="AS95" i="1"/>
  <c r="BD95" i="1" s="1"/>
  <c r="AR95" i="1"/>
  <c r="AQ95" i="1"/>
  <c r="BB95" i="1" s="1"/>
  <c r="AP95" i="1"/>
  <c r="BA95" i="1" s="1"/>
  <c r="AO95" i="1"/>
  <c r="AZ95" i="1" s="1"/>
  <c r="AN95" i="1"/>
  <c r="AM95" i="1"/>
  <c r="AL95" i="1"/>
  <c r="AJ95" i="1"/>
  <c r="AI95" i="1"/>
  <c r="AH95" i="1"/>
  <c r="AG95" i="1"/>
  <c r="AF95" i="1"/>
  <c r="AE95" i="1"/>
  <c r="AD95" i="1"/>
  <c r="AC95" i="1"/>
  <c r="AB95" i="1"/>
  <c r="AA95" i="1"/>
  <c r="Z95" i="1"/>
  <c r="N95" i="1"/>
  <c r="BF94" i="1"/>
  <c r="BD94" i="1"/>
  <c r="BB94" i="1"/>
  <c r="AZ94" i="1"/>
  <c r="AX94" i="1"/>
  <c r="AV94" i="1"/>
  <c r="BG94" i="1" s="1"/>
  <c r="AU94" i="1"/>
  <c r="AT94" i="1"/>
  <c r="BE94" i="1" s="1"/>
  <c r="AS94" i="1"/>
  <c r="AR94" i="1"/>
  <c r="BC94" i="1" s="1"/>
  <c r="AQ94" i="1"/>
  <c r="AP94" i="1"/>
  <c r="BA94" i="1" s="1"/>
  <c r="AO94" i="1"/>
  <c r="AN94" i="1"/>
  <c r="AY94" i="1" s="1"/>
  <c r="AM94" i="1"/>
  <c r="AL94" i="1"/>
  <c r="AW94" i="1" s="1"/>
  <c r="AJ94" i="1"/>
  <c r="AI94" i="1"/>
  <c r="AH94" i="1"/>
  <c r="AG94" i="1"/>
  <c r="AF94" i="1"/>
  <c r="AE94" i="1"/>
  <c r="AD94" i="1"/>
  <c r="AC94" i="1"/>
  <c r="AB94" i="1"/>
  <c r="AA94" i="1"/>
  <c r="Z94" i="1"/>
  <c r="N94" i="1"/>
  <c r="AK94" i="1" s="1"/>
  <c r="BE93" i="1"/>
  <c r="BC93" i="1"/>
  <c r="BA93" i="1"/>
  <c r="AY93" i="1"/>
  <c r="AW93" i="1"/>
  <c r="AU93" i="1"/>
  <c r="BF93" i="1" s="1"/>
  <c r="AT93" i="1"/>
  <c r="AS93" i="1"/>
  <c r="BD93" i="1" s="1"/>
  <c r="AR93" i="1"/>
  <c r="AQ93" i="1"/>
  <c r="BB93" i="1" s="1"/>
  <c r="AP93" i="1"/>
  <c r="AO93" i="1"/>
  <c r="AZ93" i="1" s="1"/>
  <c r="AN93" i="1"/>
  <c r="AM93" i="1"/>
  <c r="AX93" i="1" s="1"/>
  <c r="AL93" i="1"/>
  <c r="AJ93" i="1"/>
  <c r="AI93" i="1"/>
  <c r="AH93" i="1"/>
  <c r="AG93" i="1"/>
  <c r="AF93" i="1"/>
  <c r="AE93" i="1"/>
  <c r="AD93" i="1"/>
  <c r="AC93" i="1"/>
  <c r="AB93" i="1"/>
  <c r="AA93" i="1"/>
  <c r="Z93" i="1"/>
  <c r="N93" i="1"/>
  <c r="BF92" i="1"/>
  <c r="BD92" i="1"/>
  <c r="AX92" i="1"/>
  <c r="AW92" i="1"/>
  <c r="AV92" i="1"/>
  <c r="BG92" i="1" s="1"/>
  <c r="AU92" i="1"/>
  <c r="AT92" i="1"/>
  <c r="BE92" i="1" s="1"/>
  <c r="AS92" i="1"/>
  <c r="AR92" i="1"/>
  <c r="BC92" i="1" s="1"/>
  <c r="AQ92" i="1"/>
  <c r="BB92" i="1" s="1"/>
  <c r="AP92" i="1"/>
  <c r="BA92" i="1" s="1"/>
  <c r="AO92" i="1"/>
  <c r="AZ92" i="1" s="1"/>
  <c r="AN92" i="1"/>
  <c r="AY92" i="1" s="1"/>
  <c r="AM92" i="1"/>
  <c r="AL92" i="1"/>
  <c r="AJ92" i="1"/>
  <c r="AI92" i="1"/>
  <c r="AH92" i="1"/>
  <c r="AG92" i="1"/>
  <c r="AF92" i="1"/>
  <c r="AE92" i="1"/>
  <c r="AD92" i="1"/>
  <c r="AC92" i="1"/>
  <c r="AB92" i="1"/>
  <c r="AA92" i="1"/>
  <c r="Z92" i="1"/>
  <c r="N92" i="1"/>
  <c r="AK92" i="1" s="1"/>
  <c r="BG91" i="1"/>
  <c r="BE91" i="1"/>
  <c r="BA91" i="1"/>
  <c r="AW91" i="1"/>
  <c r="AV91" i="1"/>
  <c r="AU91" i="1"/>
  <c r="BF91" i="1" s="1"/>
  <c r="AT91" i="1"/>
  <c r="AS91" i="1"/>
  <c r="BD91" i="1" s="1"/>
  <c r="AR91" i="1"/>
  <c r="BC91" i="1" s="1"/>
  <c r="AQ91" i="1"/>
  <c r="BB91" i="1" s="1"/>
  <c r="AP91" i="1"/>
  <c r="AO91" i="1"/>
  <c r="AZ91" i="1" s="1"/>
  <c r="AN91" i="1"/>
  <c r="AY91" i="1" s="1"/>
  <c r="AM91" i="1"/>
  <c r="AX91" i="1" s="1"/>
  <c r="AL91" i="1"/>
  <c r="AJ91" i="1"/>
  <c r="AI91" i="1"/>
  <c r="AH91" i="1"/>
  <c r="AG91" i="1"/>
  <c r="AF91" i="1"/>
  <c r="AE91" i="1"/>
  <c r="AD91" i="1"/>
  <c r="AC91" i="1"/>
  <c r="AB91" i="1"/>
  <c r="AA91" i="1"/>
  <c r="Z91" i="1"/>
  <c r="N91" i="1"/>
  <c r="AK91" i="1" s="1"/>
  <c r="BF90" i="1"/>
  <c r="BD90" i="1"/>
  <c r="BB90" i="1"/>
  <c r="AZ90" i="1"/>
  <c r="AX90" i="1"/>
  <c r="AU90" i="1"/>
  <c r="AT90" i="1"/>
  <c r="BE90" i="1" s="1"/>
  <c r="AS90" i="1"/>
  <c r="AR90" i="1"/>
  <c r="BC90" i="1" s="1"/>
  <c r="AQ90" i="1"/>
  <c r="AP90" i="1"/>
  <c r="BA90" i="1" s="1"/>
  <c r="AO90" i="1"/>
  <c r="AN90" i="1"/>
  <c r="AY90" i="1" s="1"/>
  <c r="AM90" i="1"/>
  <c r="AL90" i="1"/>
  <c r="AW90" i="1" s="1"/>
  <c r="AK90" i="1"/>
  <c r="AJ90" i="1"/>
  <c r="AI90" i="1"/>
  <c r="AH90" i="1"/>
  <c r="AG90" i="1"/>
  <c r="AF90" i="1"/>
  <c r="AE90" i="1"/>
  <c r="AD90" i="1"/>
  <c r="AC90" i="1"/>
  <c r="AB90" i="1"/>
  <c r="AA90" i="1"/>
  <c r="Z90" i="1"/>
  <c r="AV90" i="1" s="1"/>
  <c r="BG90" i="1" s="1"/>
  <c r="N90" i="1"/>
  <c r="BG89" i="1"/>
  <c r="BC89" i="1"/>
  <c r="BA89" i="1"/>
  <c r="AY89" i="1"/>
  <c r="AW89" i="1"/>
  <c r="AU89" i="1"/>
  <c r="BF89" i="1" s="1"/>
  <c r="AT89" i="1"/>
  <c r="BE89" i="1" s="1"/>
  <c r="AS89" i="1"/>
  <c r="BD89" i="1" s="1"/>
  <c r="AR89" i="1"/>
  <c r="AQ89" i="1"/>
  <c r="BB89" i="1" s="1"/>
  <c r="AP89" i="1"/>
  <c r="AO89" i="1"/>
  <c r="AZ89" i="1" s="1"/>
  <c r="AN89" i="1"/>
  <c r="AM89" i="1"/>
  <c r="AX89" i="1" s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N89" i="1"/>
  <c r="AV89" i="1" s="1"/>
  <c r="BD88" i="1"/>
  <c r="BB88" i="1"/>
  <c r="AZ88" i="1"/>
  <c r="AX88" i="1"/>
  <c r="AV88" i="1"/>
  <c r="BG88" i="1" s="1"/>
  <c r="AU88" i="1"/>
  <c r="BF88" i="1" s="1"/>
  <c r="AT88" i="1"/>
  <c r="BE88" i="1" s="1"/>
  <c r="AS88" i="1"/>
  <c r="AR88" i="1"/>
  <c r="BC88" i="1" s="1"/>
  <c r="AQ88" i="1"/>
  <c r="AP88" i="1"/>
  <c r="BA88" i="1" s="1"/>
  <c r="AO88" i="1"/>
  <c r="AN88" i="1"/>
  <c r="AY88" i="1" s="1"/>
  <c r="AM88" i="1"/>
  <c r="AL88" i="1"/>
  <c r="AW88" i="1" s="1"/>
  <c r="AK88" i="1"/>
  <c r="AJ88" i="1"/>
  <c r="AI88" i="1"/>
  <c r="AH88" i="1"/>
  <c r="AG88" i="1"/>
  <c r="AF88" i="1"/>
  <c r="AE88" i="1"/>
  <c r="AD88" i="1"/>
  <c r="AC88" i="1"/>
  <c r="AB88" i="1"/>
  <c r="AA88" i="1"/>
  <c r="Z88" i="1"/>
  <c r="N88" i="1"/>
  <c r="BI87" i="1"/>
  <c r="BE87" i="1"/>
  <c r="BD87" i="1"/>
  <c r="BA87" i="1"/>
  <c r="AZ87" i="1"/>
  <c r="AW87" i="1"/>
  <c r="AV87" i="1"/>
  <c r="BG87" i="1" s="1"/>
  <c r="AU87" i="1"/>
  <c r="BF87" i="1" s="1"/>
  <c r="AT87" i="1"/>
  <c r="AS87" i="1"/>
  <c r="AR87" i="1"/>
  <c r="BC87" i="1" s="1"/>
  <c r="AQ87" i="1"/>
  <c r="BB87" i="1" s="1"/>
  <c r="AP87" i="1"/>
  <c r="AO87" i="1"/>
  <c r="AN87" i="1"/>
  <c r="AY87" i="1" s="1"/>
  <c r="AM87" i="1"/>
  <c r="AX87" i="1" s="1"/>
  <c r="AL87" i="1"/>
  <c r="AJ87" i="1"/>
  <c r="AI87" i="1"/>
  <c r="AH87" i="1"/>
  <c r="AG87" i="1"/>
  <c r="AF87" i="1"/>
  <c r="AE87" i="1"/>
  <c r="AD87" i="1"/>
  <c r="AC87" i="1"/>
  <c r="AB87" i="1"/>
  <c r="AA87" i="1"/>
  <c r="BH87" i="1" s="1"/>
  <c r="Z87" i="1"/>
  <c r="N87" i="1"/>
  <c r="AK87" i="1" s="1"/>
  <c r="BF86" i="1"/>
  <c r="BB86" i="1"/>
  <c r="AX86" i="1"/>
  <c r="AW86" i="1"/>
  <c r="AU86" i="1"/>
  <c r="AT86" i="1"/>
  <c r="BE86" i="1" s="1"/>
  <c r="AS86" i="1"/>
  <c r="BD86" i="1" s="1"/>
  <c r="AR86" i="1"/>
  <c r="BC86" i="1" s="1"/>
  <c r="AQ86" i="1"/>
  <c r="AP86" i="1"/>
  <c r="BA86" i="1" s="1"/>
  <c r="AO86" i="1"/>
  <c r="AZ86" i="1" s="1"/>
  <c r="AN86" i="1"/>
  <c r="AY86" i="1" s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AV86" i="1" s="1"/>
  <c r="BG86" i="1" s="1"/>
  <c r="N86" i="1"/>
  <c r="BE85" i="1"/>
  <c r="BC85" i="1"/>
  <c r="AY85" i="1"/>
  <c r="AX85" i="1"/>
  <c r="AU85" i="1"/>
  <c r="BF85" i="1" s="1"/>
  <c r="AT85" i="1"/>
  <c r="AS85" i="1"/>
  <c r="BD85" i="1" s="1"/>
  <c r="AR85" i="1"/>
  <c r="AQ85" i="1"/>
  <c r="BB85" i="1" s="1"/>
  <c r="AP85" i="1"/>
  <c r="BA85" i="1" s="1"/>
  <c r="AO85" i="1"/>
  <c r="AZ85" i="1" s="1"/>
  <c r="AN85" i="1"/>
  <c r="AM85" i="1"/>
  <c r="AL85" i="1"/>
  <c r="AW85" i="1" s="1"/>
  <c r="AJ85" i="1"/>
  <c r="AI85" i="1"/>
  <c r="AH85" i="1"/>
  <c r="AG85" i="1"/>
  <c r="AF85" i="1"/>
  <c r="AE85" i="1"/>
  <c r="AD85" i="1"/>
  <c r="AC85" i="1"/>
  <c r="AB85" i="1"/>
  <c r="AA85" i="1"/>
  <c r="Z85" i="1"/>
  <c r="N85" i="1"/>
  <c r="AV85" i="1" s="1"/>
  <c r="BG85" i="1" s="1"/>
  <c r="BD84" i="1"/>
  <c r="AZ84" i="1"/>
  <c r="AY84" i="1"/>
  <c r="AU84" i="1"/>
  <c r="BF84" i="1" s="1"/>
  <c r="AT84" i="1"/>
  <c r="BE84" i="1" s="1"/>
  <c r="AS84" i="1"/>
  <c r="AR84" i="1"/>
  <c r="BC84" i="1" s="1"/>
  <c r="AQ84" i="1"/>
  <c r="BB84" i="1" s="1"/>
  <c r="AP84" i="1"/>
  <c r="BA84" i="1" s="1"/>
  <c r="AO84" i="1"/>
  <c r="AN84" i="1"/>
  <c r="AM84" i="1"/>
  <c r="AX84" i="1" s="1"/>
  <c r="AL84" i="1"/>
  <c r="AW84" i="1" s="1"/>
  <c r="AJ84" i="1"/>
  <c r="AI84" i="1"/>
  <c r="AH84" i="1"/>
  <c r="AG84" i="1"/>
  <c r="AF84" i="1"/>
  <c r="AE84" i="1"/>
  <c r="AD84" i="1"/>
  <c r="AC84" i="1"/>
  <c r="AB84" i="1"/>
  <c r="AA84" i="1"/>
  <c r="Z84" i="1"/>
  <c r="AV84" i="1" s="1"/>
  <c r="BG84" i="1" s="1"/>
  <c r="N84" i="1"/>
  <c r="AK84" i="1" s="1"/>
  <c r="BE83" i="1"/>
  <c r="BA83" i="1"/>
  <c r="AZ83" i="1"/>
  <c r="AW83" i="1"/>
  <c r="AV83" i="1"/>
  <c r="BG83" i="1" s="1"/>
  <c r="AU83" i="1"/>
  <c r="BF83" i="1" s="1"/>
  <c r="AT83" i="1"/>
  <c r="AS83" i="1"/>
  <c r="BD83" i="1" s="1"/>
  <c r="AR83" i="1"/>
  <c r="BC83" i="1" s="1"/>
  <c r="AQ83" i="1"/>
  <c r="BB83" i="1" s="1"/>
  <c r="AP83" i="1"/>
  <c r="AO83" i="1"/>
  <c r="AN83" i="1"/>
  <c r="AY83" i="1" s="1"/>
  <c r="AM83" i="1"/>
  <c r="AX83" i="1" s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N83" i="1"/>
  <c r="BF82" i="1"/>
  <c r="BD82" i="1"/>
  <c r="BB82" i="1"/>
  <c r="AX82" i="1"/>
  <c r="AW82" i="1"/>
  <c r="AU82" i="1"/>
  <c r="AT82" i="1"/>
  <c r="BE82" i="1" s="1"/>
  <c r="AS82" i="1"/>
  <c r="AR82" i="1"/>
  <c r="BC82" i="1" s="1"/>
  <c r="AQ82" i="1"/>
  <c r="AP82" i="1"/>
  <c r="BA82" i="1" s="1"/>
  <c r="AO82" i="1"/>
  <c r="AZ82" i="1" s="1"/>
  <c r="AN82" i="1"/>
  <c r="AY82" i="1" s="1"/>
  <c r="AM82" i="1"/>
  <c r="AL82" i="1"/>
  <c r="AJ82" i="1"/>
  <c r="AI82" i="1"/>
  <c r="AH82" i="1"/>
  <c r="AG82" i="1"/>
  <c r="AF82" i="1"/>
  <c r="AE82" i="1"/>
  <c r="AD82" i="1"/>
  <c r="AC82" i="1"/>
  <c r="AB82" i="1"/>
  <c r="AA82" i="1"/>
  <c r="Z82" i="1"/>
  <c r="N82" i="1"/>
  <c r="AV82" i="1" s="1"/>
  <c r="BG82" i="1" s="1"/>
  <c r="BF81" i="1"/>
  <c r="BC81" i="1"/>
  <c r="AY81" i="1"/>
  <c r="AU81" i="1"/>
  <c r="AT81" i="1"/>
  <c r="BE81" i="1" s="1"/>
  <c r="AS81" i="1"/>
  <c r="BD81" i="1" s="1"/>
  <c r="AR81" i="1"/>
  <c r="AQ81" i="1"/>
  <c r="BB81" i="1" s="1"/>
  <c r="AP81" i="1"/>
  <c r="BA81" i="1" s="1"/>
  <c r="AO81" i="1"/>
  <c r="AZ81" i="1" s="1"/>
  <c r="AN81" i="1"/>
  <c r="AM81" i="1"/>
  <c r="AX81" i="1" s="1"/>
  <c r="AL81" i="1"/>
  <c r="AW81" i="1" s="1"/>
  <c r="AJ81" i="1"/>
  <c r="AI81" i="1"/>
  <c r="AH81" i="1"/>
  <c r="AG81" i="1"/>
  <c r="AF81" i="1"/>
  <c r="AE81" i="1"/>
  <c r="AD81" i="1"/>
  <c r="AC81" i="1"/>
  <c r="AB81" i="1"/>
  <c r="AA81" i="1"/>
  <c r="Z81" i="1"/>
  <c r="N81" i="1"/>
  <c r="BG80" i="1"/>
  <c r="BD80" i="1"/>
  <c r="BB80" i="1"/>
  <c r="AZ80" i="1"/>
  <c r="AV80" i="1"/>
  <c r="AU80" i="1"/>
  <c r="BF80" i="1" s="1"/>
  <c r="AT80" i="1"/>
  <c r="BE80" i="1" s="1"/>
  <c r="AS80" i="1"/>
  <c r="AR80" i="1"/>
  <c r="BC80" i="1" s="1"/>
  <c r="AQ80" i="1"/>
  <c r="AP80" i="1"/>
  <c r="BA80" i="1" s="1"/>
  <c r="AO80" i="1"/>
  <c r="AN80" i="1"/>
  <c r="AY80" i="1" s="1"/>
  <c r="AM80" i="1"/>
  <c r="AX80" i="1" s="1"/>
  <c r="AL80" i="1"/>
  <c r="AW80" i="1" s="1"/>
  <c r="AK80" i="1"/>
  <c r="AJ80" i="1"/>
  <c r="AI80" i="1"/>
  <c r="AH80" i="1"/>
  <c r="AG80" i="1"/>
  <c r="AF80" i="1"/>
  <c r="AE80" i="1"/>
  <c r="AD80" i="1"/>
  <c r="AC80" i="1"/>
  <c r="AB80" i="1"/>
  <c r="BH80" i="1" s="1"/>
  <c r="BI80" i="1" s="1"/>
  <c r="AA80" i="1"/>
  <c r="Z80" i="1"/>
  <c r="N80" i="1"/>
  <c r="BE79" i="1"/>
  <c r="BC79" i="1"/>
  <c r="BA79" i="1"/>
  <c r="AY79" i="1"/>
  <c r="AW79" i="1"/>
  <c r="AU79" i="1"/>
  <c r="BF79" i="1" s="1"/>
  <c r="AT79" i="1"/>
  <c r="AS79" i="1"/>
  <c r="BD79" i="1" s="1"/>
  <c r="AR79" i="1"/>
  <c r="AQ79" i="1"/>
  <c r="BB79" i="1" s="1"/>
  <c r="AP79" i="1"/>
  <c r="AO79" i="1"/>
  <c r="AZ79" i="1" s="1"/>
  <c r="AN79" i="1"/>
  <c r="AM79" i="1"/>
  <c r="AX79" i="1" s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N79" i="1"/>
  <c r="AV79" i="1" s="1"/>
  <c r="BG79" i="1" s="1"/>
  <c r="BF78" i="1"/>
  <c r="BE78" i="1"/>
  <c r="BB78" i="1"/>
  <c r="BA78" i="1"/>
  <c r="AZ78" i="1"/>
  <c r="AX78" i="1"/>
  <c r="AV78" i="1"/>
  <c r="BG78" i="1" s="1"/>
  <c r="AU78" i="1"/>
  <c r="AT78" i="1"/>
  <c r="AS78" i="1"/>
  <c r="BD78" i="1" s="1"/>
  <c r="AR78" i="1"/>
  <c r="BC78" i="1" s="1"/>
  <c r="AQ78" i="1"/>
  <c r="AP78" i="1"/>
  <c r="AO78" i="1"/>
  <c r="AN78" i="1"/>
  <c r="AY78" i="1" s="1"/>
  <c r="AM78" i="1"/>
  <c r="AL78" i="1"/>
  <c r="AW78" i="1" s="1"/>
  <c r="AK78" i="1"/>
  <c r="AJ78" i="1"/>
  <c r="AI78" i="1"/>
  <c r="AH78" i="1"/>
  <c r="AG78" i="1"/>
  <c r="AF78" i="1"/>
  <c r="AE78" i="1"/>
  <c r="AD78" i="1"/>
  <c r="AC78" i="1"/>
  <c r="AB78" i="1"/>
  <c r="AA78" i="1"/>
  <c r="Z78" i="1"/>
  <c r="N78" i="1"/>
  <c r="BC77" i="1"/>
  <c r="BB77" i="1"/>
  <c r="AY77" i="1"/>
  <c r="AX77" i="1"/>
  <c r="AW77" i="1"/>
  <c r="AU77" i="1"/>
  <c r="BF77" i="1" s="1"/>
  <c r="AT77" i="1"/>
  <c r="BE77" i="1" s="1"/>
  <c r="AS77" i="1"/>
  <c r="BD77" i="1" s="1"/>
  <c r="AR77" i="1"/>
  <c r="AQ77" i="1"/>
  <c r="AP77" i="1"/>
  <c r="BA77" i="1" s="1"/>
  <c r="AO77" i="1"/>
  <c r="AZ77" i="1" s="1"/>
  <c r="AN77" i="1"/>
  <c r="AM77" i="1"/>
  <c r="AL77" i="1"/>
  <c r="AJ77" i="1"/>
  <c r="AI77" i="1"/>
  <c r="AH77" i="1"/>
  <c r="AG77" i="1"/>
  <c r="AF77" i="1"/>
  <c r="AE77" i="1"/>
  <c r="AD77" i="1"/>
  <c r="AC77" i="1"/>
  <c r="AB77" i="1"/>
  <c r="AA77" i="1"/>
  <c r="Z77" i="1"/>
  <c r="N77" i="1"/>
  <c r="BD76" i="1"/>
  <c r="BC76" i="1"/>
  <c r="AZ76" i="1"/>
  <c r="AY76" i="1"/>
  <c r="AU76" i="1"/>
  <c r="BF76" i="1" s="1"/>
  <c r="AT76" i="1"/>
  <c r="BE76" i="1" s="1"/>
  <c r="AS76" i="1"/>
  <c r="AR76" i="1"/>
  <c r="AQ76" i="1"/>
  <c r="BB76" i="1" s="1"/>
  <c r="AP76" i="1"/>
  <c r="BA76" i="1" s="1"/>
  <c r="AO76" i="1"/>
  <c r="AN76" i="1"/>
  <c r="AM76" i="1"/>
  <c r="AX76" i="1" s="1"/>
  <c r="AL76" i="1"/>
  <c r="AW76" i="1" s="1"/>
  <c r="BH76" i="1" s="1"/>
  <c r="BI76" i="1" s="1"/>
  <c r="AJ76" i="1"/>
  <c r="AI76" i="1"/>
  <c r="AH76" i="1"/>
  <c r="AG76" i="1"/>
  <c r="AF76" i="1"/>
  <c r="AE76" i="1"/>
  <c r="AD76" i="1"/>
  <c r="AC76" i="1"/>
  <c r="AB76" i="1"/>
  <c r="AA76" i="1"/>
  <c r="Z76" i="1"/>
  <c r="AV76" i="1" s="1"/>
  <c r="BG76" i="1" s="1"/>
  <c r="N76" i="1"/>
  <c r="AK76" i="1" s="1"/>
  <c r="BE75" i="1"/>
  <c r="BD75" i="1"/>
  <c r="BA75" i="1"/>
  <c r="AZ75" i="1"/>
  <c r="AW75" i="1"/>
  <c r="AV75" i="1"/>
  <c r="BG75" i="1" s="1"/>
  <c r="AU75" i="1"/>
  <c r="BF75" i="1" s="1"/>
  <c r="AT75" i="1"/>
  <c r="AS75" i="1"/>
  <c r="AR75" i="1"/>
  <c r="BC75" i="1" s="1"/>
  <c r="AQ75" i="1"/>
  <c r="BB75" i="1" s="1"/>
  <c r="AP75" i="1"/>
  <c r="AO75" i="1"/>
  <c r="AN75" i="1"/>
  <c r="AY75" i="1" s="1"/>
  <c r="AM75" i="1"/>
  <c r="AX75" i="1" s="1"/>
  <c r="AL75" i="1"/>
  <c r="AJ75" i="1"/>
  <c r="AI75" i="1"/>
  <c r="AH75" i="1"/>
  <c r="AG75" i="1"/>
  <c r="AF75" i="1"/>
  <c r="AE75" i="1"/>
  <c r="AD75" i="1"/>
  <c r="AC75" i="1"/>
  <c r="AB75" i="1"/>
  <c r="AA75" i="1"/>
  <c r="BH75" i="1" s="1"/>
  <c r="BI75" i="1" s="1"/>
  <c r="Z75" i="1"/>
  <c r="N75" i="1"/>
  <c r="AK75" i="1" s="1"/>
  <c r="BF74" i="1"/>
  <c r="BE74" i="1"/>
  <c r="BA74" i="1"/>
  <c r="AZ74" i="1"/>
  <c r="AX74" i="1"/>
  <c r="AW74" i="1"/>
  <c r="AV74" i="1"/>
  <c r="BG74" i="1" s="1"/>
  <c r="AU74" i="1"/>
  <c r="AT74" i="1"/>
  <c r="AS74" i="1"/>
  <c r="BD74" i="1" s="1"/>
  <c r="AR74" i="1"/>
  <c r="BC74" i="1" s="1"/>
  <c r="AQ74" i="1"/>
  <c r="BB74" i="1" s="1"/>
  <c r="AP74" i="1"/>
  <c r="AO74" i="1"/>
  <c r="AN74" i="1"/>
  <c r="AY74" i="1" s="1"/>
  <c r="BH74" i="1" s="1"/>
  <c r="BI74" i="1" s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N74" i="1"/>
  <c r="BE73" i="1"/>
  <c r="BD73" i="1"/>
  <c r="BC73" i="1"/>
  <c r="AV73" i="1"/>
  <c r="BG73" i="1" s="1"/>
  <c r="AU73" i="1"/>
  <c r="BF73" i="1" s="1"/>
  <c r="AT73" i="1"/>
  <c r="AS73" i="1"/>
  <c r="AR73" i="1"/>
  <c r="AQ73" i="1"/>
  <c r="BB73" i="1" s="1"/>
  <c r="AP73" i="1"/>
  <c r="BA73" i="1" s="1"/>
  <c r="AO73" i="1"/>
  <c r="AZ73" i="1" s="1"/>
  <c r="AN73" i="1"/>
  <c r="AY73" i="1" s="1"/>
  <c r="AM73" i="1"/>
  <c r="AX73" i="1" s="1"/>
  <c r="AL73" i="1"/>
  <c r="AW73" i="1" s="1"/>
  <c r="AJ73" i="1"/>
  <c r="AI73" i="1"/>
  <c r="AH73" i="1"/>
  <c r="AG73" i="1"/>
  <c r="AF73" i="1"/>
  <c r="AE73" i="1"/>
  <c r="AD73" i="1"/>
  <c r="AC73" i="1"/>
  <c r="AB73" i="1"/>
  <c r="AA73" i="1"/>
  <c r="BH73" i="1" s="1"/>
  <c r="BI73" i="1" s="1"/>
  <c r="Z73" i="1"/>
  <c r="N73" i="1"/>
  <c r="AK73" i="1" s="1"/>
  <c r="BC72" i="1"/>
  <c r="AZ72" i="1"/>
  <c r="AY72" i="1"/>
  <c r="AX72" i="1"/>
  <c r="AU72" i="1"/>
  <c r="BF72" i="1" s="1"/>
  <c r="AT72" i="1"/>
  <c r="BE72" i="1" s="1"/>
  <c r="AS72" i="1"/>
  <c r="BD72" i="1" s="1"/>
  <c r="AR72" i="1"/>
  <c r="AQ72" i="1"/>
  <c r="BB72" i="1" s="1"/>
  <c r="AP72" i="1"/>
  <c r="BA72" i="1" s="1"/>
  <c r="AO72" i="1"/>
  <c r="AN72" i="1"/>
  <c r="AM72" i="1"/>
  <c r="AL72" i="1"/>
  <c r="AW72" i="1" s="1"/>
  <c r="AK72" i="1"/>
  <c r="AJ72" i="1"/>
  <c r="AI72" i="1"/>
  <c r="AH72" i="1"/>
  <c r="AG72" i="1"/>
  <c r="AF72" i="1"/>
  <c r="AE72" i="1"/>
  <c r="AD72" i="1"/>
  <c r="AC72" i="1"/>
  <c r="AB72" i="1"/>
  <c r="AA72" i="1"/>
  <c r="BH72" i="1" s="1"/>
  <c r="BI72" i="1" s="1"/>
  <c r="Z72" i="1"/>
  <c r="AV72" i="1" s="1"/>
  <c r="BG72" i="1" s="1"/>
  <c r="N72" i="1"/>
  <c r="BE71" i="1"/>
  <c r="BC71" i="1"/>
  <c r="AX71" i="1"/>
  <c r="AW71" i="1"/>
  <c r="AU71" i="1"/>
  <c r="BF71" i="1" s="1"/>
  <c r="AT71" i="1"/>
  <c r="AS71" i="1"/>
  <c r="BD71" i="1" s="1"/>
  <c r="AR71" i="1"/>
  <c r="AQ71" i="1"/>
  <c r="BB71" i="1" s="1"/>
  <c r="AP71" i="1"/>
  <c r="BA71" i="1" s="1"/>
  <c r="AO71" i="1"/>
  <c r="AZ71" i="1" s="1"/>
  <c r="AN71" i="1"/>
  <c r="AY71" i="1" s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N71" i="1"/>
  <c r="BF70" i="1"/>
  <c r="BE70" i="1"/>
  <c r="BB70" i="1"/>
  <c r="AX70" i="1"/>
  <c r="AW70" i="1"/>
  <c r="AU70" i="1"/>
  <c r="AT70" i="1"/>
  <c r="AS70" i="1"/>
  <c r="BD70" i="1" s="1"/>
  <c r="AR70" i="1"/>
  <c r="BC70" i="1" s="1"/>
  <c r="AQ70" i="1"/>
  <c r="AP70" i="1"/>
  <c r="BA70" i="1" s="1"/>
  <c r="AO70" i="1"/>
  <c r="AZ70" i="1" s="1"/>
  <c r="AN70" i="1"/>
  <c r="AY70" i="1" s="1"/>
  <c r="AM70" i="1"/>
  <c r="AL70" i="1"/>
  <c r="AJ70" i="1"/>
  <c r="AI70" i="1"/>
  <c r="AH70" i="1"/>
  <c r="AG70" i="1"/>
  <c r="AF70" i="1"/>
  <c r="AE70" i="1"/>
  <c r="AD70" i="1"/>
  <c r="AC70" i="1"/>
  <c r="AB70" i="1"/>
  <c r="AA70" i="1"/>
  <c r="Z70" i="1"/>
  <c r="N70" i="1"/>
  <c r="AK70" i="1" s="1"/>
  <c r="BE69" i="1"/>
  <c r="BA69" i="1"/>
  <c r="AZ69" i="1"/>
  <c r="AY69" i="1"/>
  <c r="AW69" i="1"/>
  <c r="AU69" i="1"/>
  <c r="BF69" i="1" s="1"/>
  <c r="AT69" i="1"/>
  <c r="AS69" i="1"/>
  <c r="BD69" i="1" s="1"/>
  <c r="AR69" i="1"/>
  <c r="BC69" i="1" s="1"/>
  <c r="AQ69" i="1"/>
  <c r="BB69" i="1" s="1"/>
  <c r="AP69" i="1"/>
  <c r="AO69" i="1"/>
  <c r="AN69" i="1"/>
  <c r="AM69" i="1"/>
  <c r="AX69" i="1" s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N69" i="1"/>
  <c r="AV69" i="1" s="1"/>
  <c r="BG69" i="1" s="1"/>
  <c r="BD68" i="1"/>
  <c r="BC68" i="1"/>
  <c r="AZ68" i="1"/>
  <c r="AU68" i="1"/>
  <c r="BF68" i="1" s="1"/>
  <c r="AT68" i="1"/>
  <c r="BE68" i="1" s="1"/>
  <c r="AS68" i="1"/>
  <c r="AR68" i="1"/>
  <c r="AQ68" i="1"/>
  <c r="BB68" i="1" s="1"/>
  <c r="AP68" i="1"/>
  <c r="BA68" i="1" s="1"/>
  <c r="AO68" i="1"/>
  <c r="AN68" i="1"/>
  <c r="AY68" i="1" s="1"/>
  <c r="AM68" i="1"/>
  <c r="AX68" i="1" s="1"/>
  <c r="AL68" i="1"/>
  <c r="AW68" i="1" s="1"/>
  <c r="AJ68" i="1"/>
  <c r="AI68" i="1"/>
  <c r="AH68" i="1"/>
  <c r="AG68" i="1"/>
  <c r="AF68" i="1"/>
  <c r="AE68" i="1"/>
  <c r="AD68" i="1"/>
  <c r="AC68" i="1"/>
  <c r="AB68" i="1"/>
  <c r="AA68" i="1"/>
  <c r="Z68" i="1"/>
  <c r="AV68" i="1" s="1"/>
  <c r="BG68" i="1" s="1"/>
  <c r="N68" i="1"/>
  <c r="AK68" i="1" s="1"/>
  <c r="BG67" i="1"/>
  <c r="BE67" i="1"/>
  <c r="BB67" i="1"/>
  <c r="BA67" i="1"/>
  <c r="AW67" i="1"/>
  <c r="AU67" i="1"/>
  <c r="BF67" i="1" s="1"/>
  <c r="AT67" i="1"/>
  <c r="AS67" i="1"/>
  <c r="BD67" i="1" s="1"/>
  <c r="AR67" i="1"/>
  <c r="BC67" i="1" s="1"/>
  <c r="AQ67" i="1"/>
  <c r="AP67" i="1"/>
  <c r="AO67" i="1"/>
  <c r="AZ67" i="1" s="1"/>
  <c r="AN67" i="1"/>
  <c r="AY67" i="1" s="1"/>
  <c r="AM67" i="1"/>
  <c r="AX67" i="1" s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N67" i="1"/>
  <c r="AV67" i="1" s="1"/>
  <c r="BF66" i="1"/>
  <c r="BE66" i="1"/>
  <c r="BB66" i="1"/>
  <c r="BA66" i="1"/>
  <c r="AX66" i="1"/>
  <c r="AW66" i="1"/>
  <c r="AU66" i="1"/>
  <c r="AT66" i="1"/>
  <c r="AS66" i="1"/>
  <c r="BD66" i="1" s="1"/>
  <c r="AR66" i="1"/>
  <c r="BC66" i="1" s="1"/>
  <c r="AQ66" i="1"/>
  <c r="AP66" i="1"/>
  <c r="AO66" i="1"/>
  <c r="AZ66" i="1" s="1"/>
  <c r="AN66" i="1"/>
  <c r="AY66" i="1" s="1"/>
  <c r="AM66" i="1"/>
  <c r="AL66" i="1"/>
  <c r="AJ66" i="1"/>
  <c r="AI66" i="1"/>
  <c r="AH66" i="1"/>
  <c r="AG66" i="1"/>
  <c r="AF66" i="1"/>
  <c r="AE66" i="1"/>
  <c r="AD66" i="1"/>
  <c r="AC66" i="1"/>
  <c r="AB66" i="1"/>
  <c r="AA66" i="1"/>
  <c r="Z66" i="1"/>
  <c r="N66" i="1"/>
  <c r="AV66" i="1" s="1"/>
  <c r="BG66" i="1" s="1"/>
  <c r="BE65" i="1"/>
  <c r="BD65" i="1"/>
  <c r="BC65" i="1"/>
  <c r="BA65" i="1"/>
  <c r="AW65" i="1"/>
  <c r="AV65" i="1"/>
  <c r="BG65" i="1" s="1"/>
  <c r="AU65" i="1"/>
  <c r="BF65" i="1" s="1"/>
  <c r="AT65" i="1"/>
  <c r="AS65" i="1"/>
  <c r="AR65" i="1"/>
  <c r="AQ65" i="1"/>
  <c r="BB65" i="1" s="1"/>
  <c r="AP65" i="1"/>
  <c r="AO65" i="1"/>
  <c r="AZ65" i="1" s="1"/>
  <c r="AN65" i="1"/>
  <c r="AY65" i="1" s="1"/>
  <c r="AM65" i="1"/>
  <c r="AX65" i="1" s="1"/>
  <c r="AL65" i="1"/>
  <c r="AJ65" i="1"/>
  <c r="AI65" i="1"/>
  <c r="AH65" i="1"/>
  <c r="AG65" i="1"/>
  <c r="AF65" i="1"/>
  <c r="AE65" i="1"/>
  <c r="AD65" i="1"/>
  <c r="AC65" i="1"/>
  <c r="AB65" i="1"/>
  <c r="AA65" i="1"/>
  <c r="Z65" i="1"/>
  <c r="N65" i="1"/>
  <c r="AK65" i="1" s="1"/>
  <c r="BD64" i="1"/>
  <c r="BC64" i="1"/>
  <c r="AZ64" i="1"/>
  <c r="AY64" i="1"/>
  <c r="AU64" i="1"/>
  <c r="BF64" i="1" s="1"/>
  <c r="AT64" i="1"/>
  <c r="BE64" i="1" s="1"/>
  <c r="AS64" i="1"/>
  <c r="AR64" i="1"/>
  <c r="AQ64" i="1"/>
  <c r="BB64" i="1" s="1"/>
  <c r="AP64" i="1"/>
  <c r="BA64" i="1" s="1"/>
  <c r="AO64" i="1"/>
  <c r="AN64" i="1"/>
  <c r="AM64" i="1"/>
  <c r="AX64" i="1" s="1"/>
  <c r="AL64" i="1"/>
  <c r="AW64" i="1" s="1"/>
  <c r="AK64" i="1"/>
  <c r="AJ64" i="1"/>
  <c r="AI64" i="1"/>
  <c r="AH64" i="1"/>
  <c r="AG64" i="1"/>
  <c r="AF64" i="1"/>
  <c r="AE64" i="1"/>
  <c r="AD64" i="1"/>
  <c r="AC64" i="1"/>
  <c r="AB64" i="1"/>
  <c r="AA64" i="1"/>
  <c r="BH64" i="1" s="1"/>
  <c r="BI64" i="1" s="1"/>
  <c r="Z64" i="1"/>
  <c r="AV64" i="1" s="1"/>
  <c r="BG64" i="1" s="1"/>
  <c r="N64" i="1"/>
  <c r="BD63" i="1"/>
  <c r="BC63" i="1"/>
  <c r="AZ63" i="1"/>
  <c r="AY63" i="1"/>
  <c r="AX63" i="1"/>
  <c r="AU63" i="1"/>
  <c r="BF63" i="1" s="1"/>
  <c r="AT63" i="1"/>
  <c r="BE63" i="1" s="1"/>
  <c r="AS63" i="1"/>
  <c r="AR63" i="1"/>
  <c r="AQ63" i="1"/>
  <c r="BB63" i="1" s="1"/>
  <c r="AP63" i="1"/>
  <c r="BA63" i="1" s="1"/>
  <c r="AO63" i="1"/>
  <c r="AN63" i="1"/>
  <c r="AM63" i="1"/>
  <c r="AL63" i="1"/>
  <c r="AW63" i="1" s="1"/>
  <c r="AJ63" i="1"/>
  <c r="AI63" i="1"/>
  <c r="AH63" i="1"/>
  <c r="AG63" i="1"/>
  <c r="AF63" i="1"/>
  <c r="AE63" i="1"/>
  <c r="AD63" i="1"/>
  <c r="AC63" i="1"/>
  <c r="AB63" i="1"/>
  <c r="AA63" i="1"/>
  <c r="Z63" i="1"/>
  <c r="AV63" i="1" s="1"/>
  <c r="BG63" i="1" s="1"/>
  <c r="N63" i="1"/>
  <c r="AK63" i="1" s="1"/>
  <c r="BE62" i="1"/>
  <c r="BA62" i="1"/>
  <c r="AZ62" i="1"/>
  <c r="AY62" i="1"/>
  <c r="AW62" i="1"/>
  <c r="AU62" i="1"/>
  <c r="BF62" i="1" s="1"/>
  <c r="AT62" i="1"/>
  <c r="AS62" i="1"/>
  <c r="BD62" i="1" s="1"/>
  <c r="AR62" i="1"/>
  <c r="BC62" i="1" s="1"/>
  <c r="AQ62" i="1"/>
  <c r="BB62" i="1" s="1"/>
  <c r="AP62" i="1"/>
  <c r="AO62" i="1"/>
  <c r="AN62" i="1"/>
  <c r="AM62" i="1"/>
  <c r="AX62" i="1" s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N62" i="1"/>
  <c r="AV62" i="1" s="1"/>
  <c r="BG62" i="1" s="1"/>
  <c r="BF61" i="1"/>
  <c r="BD61" i="1"/>
  <c r="BB61" i="1"/>
  <c r="BA61" i="1"/>
  <c r="AX61" i="1"/>
  <c r="AW61" i="1"/>
  <c r="AU61" i="1"/>
  <c r="AT61" i="1"/>
  <c r="BE61" i="1" s="1"/>
  <c r="AS61" i="1"/>
  <c r="AR61" i="1"/>
  <c r="BC61" i="1" s="1"/>
  <c r="AQ61" i="1"/>
  <c r="AP61" i="1"/>
  <c r="AO61" i="1"/>
  <c r="AZ61" i="1" s="1"/>
  <c r="AN61" i="1"/>
  <c r="AY61" i="1" s="1"/>
  <c r="AM61" i="1"/>
  <c r="AL61" i="1"/>
  <c r="AJ61" i="1"/>
  <c r="AI61" i="1"/>
  <c r="AH61" i="1"/>
  <c r="AG61" i="1"/>
  <c r="AF61" i="1"/>
  <c r="AE61" i="1"/>
  <c r="AD61" i="1"/>
  <c r="AC61" i="1"/>
  <c r="AB61" i="1"/>
  <c r="AA61" i="1"/>
  <c r="Z61" i="1"/>
  <c r="N61" i="1"/>
  <c r="BF60" i="1"/>
  <c r="BE60" i="1"/>
  <c r="BD60" i="1"/>
  <c r="BC60" i="1"/>
  <c r="BA60" i="1"/>
  <c r="AX60" i="1"/>
  <c r="AW60" i="1"/>
  <c r="AU60" i="1"/>
  <c r="AT60" i="1"/>
  <c r="AS60" i="1"/>
  <c r="AR60" i="1"/>
  <c r="AQ60" i="1"/>
  <c r="BB60" i="1" s="1"/>
  <c r="AP60" i="1"/>
  <c r="AO60" i="1"/>
  <c r="AZ60" i="1" s="1"/>
  <c r="AN60" i="1"/>
  <c r="AY60" i="1" s="1"/>
  <c r="AM60" i="1"/>
  <c r="AL60" i="1"/>
  <c r="AJ60" i="1"/>
  <c r="AI60" i="1"/>
  <c r="AH60" i="1"/>
  <c r="AG60" i="1"/>
  <c r="AF60" i="1"/>
  <c r="AE60" i="1"/>
  <c r="AD60" i="1"/>
  <c r="AC60" i="1"/>
  <c r="AB60" i="1"/>
  <c r="AA60" i="1"/>
  <c r="Z60" i="1"/>
  <c r="N60" i="1"/>
  <c r="AK60" i="1" s="1"/>
  <c r="BD59" i="1"/>
  <c r="BA59" i="1"/>
  <c r="AZ59" i="1"/>
  <c r="AY59" i="1"/>
  <c r="AU59" i="1"/>
  <c r="BF59" i="1" s="1"/>
  <c r="AT59" i="1"/>
  <c r="BE59" i="1" s="1"/>
  <c r="AS59" i="1"/>
  <c r="AR59" i="1"/>
  <c r="BC59" i="1" s="1"/>
  <c r="AQ59" i="1"/>
  <c r="BB59" i="1" s="1"/>
  <c r="AP59" i="1"/>
  <c r="AO59" i="1"/>
  <c r="AN59" i="1"/>
  <c r="AM59" i="1"/>
  <c r="AX59" i="1" s="1"/>
  <c r="AL59" i="1"/>
  <c r="AW59" i="1" s="1"/>
  <c r="AK59" i="1"/>
  <c r="AJ59" i="1"/>
  <c r="AI59" i="1"/>
  <c r="AH59" i="1"/>
  <c r="AG59" i="1"/>
  <c r="AF59" i="1"/>
  <c r="AE59" i="1"/>
  <c r="AD59" i="1"/>
  <c r="AC59" i="1"/>
  <c r="AB59" i="1"/>
  <c r="AA59" i="1"/>
  <c r="BH59" i="1" s="1"/>
  <c r="BI59" i="1" s="1"/>
  <c r="Z59" i="1"/>
  <c r="AV59" i="1" s="1"/>
  <c r="BG59" i="1" s="1"/>
  <c r="N59" i="1"/>
  <c r="BE58" i="1"/>
  <c r="BD58" i="1"/>
  <c r="BC58" i="1"/>
  <c r="AY58" i="1"/>
  <c r="AW58" i="1"/>
  <c r="AV58" i="1"/>
  <c r="BG58" i="1" s="1"/>
  <c r="AU58" i="1"/>
  <c r="BF58" i="1" s="1"/>
  <c r="AT58" i="1"/>
  <c r="AS58" i="1"/>
  <c r="AR58" i="1"/>
  <c r="AQ58" i="1"/>
  <c r="BB58" i="1" s="1"/>
  <c r="AP58" i="1"/>
  <c r="BA58" i="1" s="1"/>
  <c r="AO58" i="1"/>
  <c r="AZ58" i="1" s="1"/>
  <c r="AN58" i="1"/>
  <c r="AM58" i="1"/>
  <c r="AX58" i="1" s="1"/>
  <c r="AL58" i="1"/>
  <c r="AJ58" i="1"/>
  <c r="AI58" i="1"/>
  <c r="AH58" i="1"/>
  <c r="AG58" i="1"/>
  <c r="AF58" i="1"/>
  <c r="AE58" i="1"/>
  <c r="AD58" i="1"/>
  <c r="AC58" i="1"/>
  <c r="AB58" i="1"/>
  <c r="AA58" i="1"/>
  <c r="BH58" i="1" s="1"/>
  <c r="BI58" i="1" s="1"/>
  <c r="Z58" i="1"/>
  <c r="N58" i="1"/>
  <c r="AK58" i="1" s="1"/>
  <c r="BF57" i="1"/>
  <c r="BC57" i="1"/>
  <c r="BB57" i="1"/>
  <c r="AZ57" i="1"/>
  <c r="AX57" i="1"/>
  <c r="AU57" i="1"/>
  <c r="AT57" i="1"/>
  <c r="BE57" i="1" s="1"/>
  <c r="AS57" i="1"/>
  <c r="BD57" i="1" s="1"/>
  <c r="AR57" i="1"/>
  <c r="AQ57" i="1"/>
  <c r="AP57" i="1"/>
  <c r="BA57" i="1" s="1"/>
  <c r="AO57" i="1"/>
  <c r="AN57" i="1"/>
  <c r="AY57" i="1" s="1"/>
  <c r="AM57" i="1"/>
  <c r="AL57" i="1"/>
  <c r="AW57" i="1" s="1"/>
  <c r="AK57" i="1"/>
  <c r="AJ57" i="1"/>
  <c r="AI57" i="1"/>
  <c r="AH57" i="1"/>
  <c r="AG57" i="1"/>
  <c r="AF57" i="1"/>
  <c r="AE57" i="1"/>
  <c r="AD57" i="1"/>
  <c r="AC57" i="1"/>
  <c r="AB57" i="1"/>
  <c r="AA57" i="1"/>
  <c r="Z57" i="1"/>
  <c r="AV57" i="1" s="1"/>
  <c r="BG57" i="1" s="1"/>
  <c r="N57" i="1"/>
  <c r="BG56" i="1"/>
  <c r="BC56" i="1"/>
  <c r="BB56" i="1"/>
  <c r="BA56" i="1"/>
  <c r="AY56" i="1"/>
  <c r="AX56" i="1"/>
  <c r="AU56" i="1"/>
  <c r="BF56" i="1" s="1"/>
  <c r="AT56" i="1"/>
  <c r="BE56" i="1" s="1"/>
  <c r="AS56" i="1"/>
  <c r="BD56" i="1" s="1"/>
  <c r="AR56" i="1"/>
  <c r="AQ56" i="1"/>
  <c r="AP56" i="1"/>
  <c r="AO56" i="1"/>
  <c r="AZ56" i="1" s="1"/>
  <c r="AN56" i="1"/>
  <c r="AM56" i="1"/>
  <c r="AL56" i="1"/>
  <c r="AW56" i="1" s="1"/>
  <c r="AK56" i="1"/>
  <c r="AJ56" i="1"/>
  <c r="AI56" i="1"/>
  <c r="AH56" i="1"/>
  <c r="AG56" i="1"/>
  <c r="AF56" i="1"/>
  <c r="AE56" i="1"/>
  <c r="AD56" i="1"/>
  <c r="AC56" i="1"/>
  <c r="AB56" i="1"/>
  <c r="AA56" i="1"/>
  <c r="Z56" i="1"/>
  <c r="N56" i="1"/>
  <c r="AV56" i="1" s="1"/>
  <c r="BF55" i="1"/>
  <c r="BE55" i="1"/>
  <c r="BD55" i="1"/>
  <c r="AZ55" i="1"/>
  <c r="AX55" i="1"/>
  <c r="AW55" i="1"/>
  <c r="AV55" i="1"/>
  <c r="BG55" i="1" s="1"/>
  <c r="AU55" i="1"/>
  <c r="AT55" i="1"/>
  <c r="AS55" i="1"/>
  <c r="AR55" i="1"/>
  <c r="BC55" i="1" s="1"/>
  <c r="AQ55" i="1"/>
  <c r="BB55" i="1" s="1"/>
  <c r="AP55" i="1"/>
  <c r="BA55" i="1" s="1"/>
  <c r="AO55" i="1"/>
  <c r="AN55" i="1"/>
  <c r="AY55" i="1" s="1"/>
  <c r="AM55" i="1"/>
  <c r="AL55" i="1"/>
  <c r="AJ55" i="1"/>
  <c r="AI55" i="1"/>
  <c r="AH55" i="1"/>
  <c r="AG55" i="1"/>
  <c r="AF55" i="1"/>
  <c r="AE55" i="1"/>
  <c r="AD55" i="1"/>
  <c r="AC55" i="1"/>
  <c r="AB55" i="1"/>
  <c r="AA55" i="1"/>
  <c r="Z55" i="1"/>
  <c r="N55" i="1"/>
  <c r="AK55" i="1" s="1"/>
  <c r="BC54" i="1"/>
  <c r="BA54" i="1"/>
  <c r="AZ54" i="1"/>
  <c r="AY54" i="1"/>
  <c r="AV54" i="1"/>
  <c r="BG54" i="1" s="1"/>
  <c r="AU54" i="1"/>
  <c r="BF54" i="1" s="1"/>
  <c r="AT54" i="1"/>
  <c r="BE54" i="1" s="1"/>
  <c r="AS54" i="1"/>
  <c r="BD54" i="1" s="1"/>
  <c r="AR54" i="1"/>
  <c r="AQ54" i="1"/>
  <c r="BB54" i="1" s="1"/>
  <c r="AP54" i="1"/>
  <c r="AO54" i="1"/>
  <c r="AN54" i="1"/>
  <c r="AM54" i="1"/>
  <c r="AX54" i="1" s="1"/>
  <c r="AL54" i="1"/>
  <c r="AW54" i="1" s="1"/>
  <c r="AK54" i="1"/>
  <c r="AJ54" i="1"/>
  <c r="AI54" i="1"/>
  <c r="AH54" i="1"/>
  <c r="AG54" i="1"/>
  <c r="AF54" i="1"/>
  <c r="AE54" i="1"/>
  <c r="AD54" i="1"/>
  <c r="AC54" i="1"/>
  <c r="AB54" i="1"/>
  <c r="AA54" i="1"/>
  <c r="Z54" i="1"/>
  <c r="N54" i="1"/>
  <c r="BF53" i="1"/>
  <c r="BD53" i="1"/>
  <c r="BB53" i="1"/>
  <c r="AX53" i="1"/>
  <c r="AU53" i="1"/>
  <c r="AT53" i="1"/>
  <c r="BE53" i="1" s="1"/>
  <c r="AS53" i="1"/>
  <c r="AR53" i="1"/>
  <c r="BC53" i="1" s="1"/>
  <c r="AQ53" i="1"/>
  <c r="AP53" i="1"/>
  <c r="BA53" i="1" s="1"/>
  <c r="AO53" i="1"/>
  <c r="AZ53" i="1" s="1"/>
  <c r="AN53" i="1"/>
  <c r="AY53" i="1" s="1"/>
  <c r="AM53" i="1"/>
  <c r="AL53" i="1"/>
  <c r="AW53" i="1" s="1"/>
  <c r="AJ53" i="1"/>
  <c r="AI53" i="1"/>
  <c r="AH53" i="1"/>
  <c r="AG53" i="1"/>
  <c r="AF53" i="1"/>
  <c r="AE53" i="1"/>
  <c r="AD53" i="1"/>
  <c r="AC53" i="1"/>
  <c r="AB53" i="1"/>
  <c r="AA53" i="1"/>
  <c r="Z53" i="1"/>
  <c r="N53" i="1"/>
  <c r="AK53" i="1" s="1"/>
  <c r="BF52" i="1"/>
  <c r="BE52" i="1"/>
  <c r="BC52" i="1"/>
  <c r="BB52" i="1"/>
  <c r="AY52" i="1"/>
  <c r="AX52" i="1"/>
  <c r="AW52" i="1"/>
  <c r="AU52" i="1"/>
  <c r="AT52" i="1"/>
  <c r="AS52" i="1"/>
  <c r="BD52" i="1" s="1"/>
  <c r="AR52" i="1"/>
  <c r="AQ52" i="1"/>
  <c r="AP52" i="1"/>
  <c r="BA52" i="1" s="1"/>
  <c r="AO52" i="1"/>
  <c r="AZ52" i="1" s="1"/>
  <c r="AN52" i="1"/>
  <c r="AM52" i="1"/>
  <c r="AL52" i="1"/>
  <c r="AJ52" i="1"/>
  <c r="AI52" i="1"/>
  <c r="AH52" i="1"/>
  <c r="AG52" i="1"/>
  <c r="AF52" i="1"/>
  <c r="AE52" i="1"/>
  <c r="AD52" i="1"/>
  <c r="AC52" i="1"/>
  <c r="AB52" i="1"/>
  <c r="AA52" i="1"/>
  <c r="Z52" i="1"/>
  <c r="N52" i="1"/>
  <c r="BF51" i="1"/>
  <c r="BB51" i="1"/>
  <c r="BA51" i="1"/>
  <c r="AZ51" i="1"/>
  <c r="AV51" i="1"/>
  <c r="BG51" i="1" s="1"/>
  <c r="AU51" i="1"/>
  <c r="AT51" i="1"/>
  <c r="BE51" i="1" s="1"/>
  <c r="AS51" i="1"/>
  <c r="BD51" i="1" s="1"/>
  <c r="AR51" i="1"/>
  <c r="BC51" i="1" s="1"/>
  <c r="AQ51" i="1"/>
  <c r="AP51" i="1"/>
  <c r="AO51" i="1"/>
  <c r="AN51" i="1"/>
  <c r="AY51" i="1" s="1"/>
  <c r="AM51" i="1"/>
  <c r="AX51" i="1" s="1"/>
  <c r="AL51" i="1"/>
  <c r="AW51" i="1" s="1"/>
  <c r="AK51" i="1"/>
  <c r="AJ51" i="1"/>
  <c r="AI51" i="1"/>
  <c r="AH51" i="1"/>
  <c r="AG51" i="1"/>
  <c r="AF51" i="1"/>
  <c r="AE51" i="1"/>
  <c r="AD51" i="1"/>
  <c r="AC51" i="1"/>
  <c r="AB51" i="1"/>
  <c r="AA51" i="1"/>
  <c r="Z51" i="1"/>
  <c r="N51" i="1"/>
  <c r="BF50" i="1"/>
  <c r="BE50" i="1"/>
  <c r="BD50" i="1"/>
  <c r="AZ50" i="1"/>
  <c r="AX50" i="1"/>
  <c r="AW50" i="1"/>
  <c r="AU50" i="1"/>
  <c r="AT50" i="1"/>
  <c r="AS50" i="1"/>
  <c r="AR50" i="1"/>
  <c r="BC50" i="1" s="1"/>
  <c r="AQ50" i="1"/>
  <c r="BB50" i="1" s="1"/>
  <c r="AP50" i="1"/>
  <c r="BA50" i="1" s="1"/>
  <c r="AO50" i="1"/>
  <c r="AN50" i="1"/>
  <c r="AY50" i="1" s="1"/>
  <c r="AM50" i="1"/>
  <c r="AL50" i="1"/>
  <c r="AJ50" i="1"/>
  <c r="AI50" i="1"/>
  <c r="AH50" i="1"/>
  <c r="AG50" i="1"/>
  <c r="AF50" i="1"/>
  <c r="AE50" i="1"/>
  <c r="AD50" i="1"/>
  <c r="AC50" i="1"/>
  <c r="AB50" i="1"/>
  <c r="AA50" i="1"/>
  <c r="Z50" i="1"/>
  <c r="N50" i="1"/>
  <c r="AK50" i="1" s="1"/>
  <c r="BD49" i="1"/>
  <c r="BB49" i="1"/>
  <c r="BA49" i="1"/>
  <c r="AZ49" i="1"/>
  <c r="AU49" i="1"/>
  <c r="BF49" i="1" s="1"/>
  <c r="AT49" i="1"/>
  <c r="BE49" i="1" s="1"/>
  <c r="AS49" i="1"/>
  <c r="AR49" i="1"/>
  <c r="BC49" i="1" s="1"/>
  <c r="AQ49" i="1"/>
  <c r="AP49" i="1"/>
  <c r="AO49" i="1"/>
  <c r="AN49" i="1"/>
  <c r="AY49" i="1" s="1"/>
  <c r="AM49" i="1"/>
  <c r="AX49" i="1" s="1"/>
  <c r="AL49" i="1"/>
  <c r="AW49" i="1" s="1"/>
  <c r="AK49" i="1"/>
  <c r="AJ49" i="1"/>
  <c r="AI49" i="1"/>
  <c r="AH49" i="1"/>
  <c r="AG49" i="1"/>
  <c r="AF49" i="1"/>
  <c r="AE49" i="1"/>
  <c r="AD49" i="1"/>
  <c r="AC49" i="1"/>
  <c r="AB49" i="1"/>
  <c r="AA49" i="1"/>
  <c r="Z49" i="1"/>
  <c r="N49" i="1"/>
  <c r="AV49" i="1" s="1"/>
  <c r="BG49" i="1" s="1"/>
  <c r="BE48" i="1"/>
  <c r="BC48" i="1"/>
  <c r="BB48" i="1"/>
  <c r="AY48" i="1"/>
  <c r="AU48" i="1"/>
  <c r="BF48" i="1" s="1"/>
  <c r="AT48" i="1"/>
  <c r="AS48" i="1"/>
  <c r="BD48" i="1" s="1"/>
  <c r="AR48" i="1"/>
  <c r="AQ48" i="1"/>
  <c r="AP48" i="1"/>
  <c r="BA48" i="1" s="1"/>
  <c r="AO48" i="1"/>
  <c r="AZ48" i="1" s="1"/>
  <c r="AN48" i="1"/>
  <c r="AM48" i="1"/>
  <c r="AX48" i="1" s="1"/>
  <c r="AL48" i="1"/>
  <c r="AW48" i="1" s="1"/>
  <c r="AJ48" i="1"/>
  <c r="AI48" i="1"/>
  <c r="AH48" i="1"/>
  <c r="AG48" i="1"/>
  <c r="AF48" i="1"/>
  <c r="AE48" i="1"/>
  <c r="AD48" i="1"/>
  <c r="AC48" i="1"/>
  <c r="AB48" i="1"/>
  <c r="AA48" i="1"/>
  <c r="Z48" i="1"/>
  <c r="N48" i="1"/>
  <c r="BF47" i="1"/>
  <c r="BE47" i="1"/>
  <c r="BD47" i="1"/>
  <c r="BB47" i="1"/>
  <c r="AY47" i="1"/>
  <c r="AX47" i="1"/>
  <c r="AW47" i="1"/>
  <c r="AU47" i="1"/>
  <c r="AT47" i="1"/>
  <c r="AS47" i="1"/>
  <c r="AR47" i="1"/>
  <c r="BC47" i="1" s="1"/>
  <c r="AQ47" i="1"/>
  <c r="AP47" i="1"/>
  <c r="BA47" i="1" s="1"/>
  <c r="AO47" i="1"/>
  <c r="AZ47" i="1" s="1"/>
  <c r="AN47" i="1"/>
  <c r="AM47" i="1"/>
  <c r="AL47" i="1"/>
  <c r="AJ47" i="1"/>
  <c r="AI47" i="1"/>
  <c r="AH47" i="1"/>
  <c r="AG47" i="1"/>
  <c r="AF47" i="1"/>
  <c r="AE47" i="1"/>
  <c r="AD47" i="1"/>
  <c r="AC47" i="1"/>
  <c r="AB47" i="1"/>
  <c r="AA47" i="1"/>
  <c r="Z47" i="1"/>
  <c r="N47" i="1"/>
  <c r="BD46" i="1"/>
  <c r="BA46" i="1"/>
  <c r="AZ46" i="1"/>
  <c r="AY46" i="1"/>
  <c r="AU46" i="1"/>
  <c r="BF46" i="1" s="1"/>
  <c r="AT46" i="1"/>
  <c r="BE46" i="1" s="1"/>
  <c r="AS46" i="1"/>
  <c r="AR46" i="1"/>
  <c r="BC46" i="1" s="1"/>
  <c r="AQ46" i="1"/>
  <c r="BB46" i="1" s="1"/>
  <c r="AP46" i="1"/>
  <c r="AO46" i="1"/>
  <c r="AN46" i="1"/>
  <c r="AM46" i="1"/>
  <c r="AX46" i="1" s="1"/>
  <c r="AL46" i="1"/>
  <c r="AW46" i="1" s="1"/>
  <c r="AK46" i="1"/>
  <c r="AJ46" i="1"/>
  <c r="AI46" i="1"/>
  <c r="AH46" i="1"/>
  <c r="AG46" i="1"/>
  <c r="AF46" i="1"/>
  <c r="AE46" i="1"/>
  <c r="AD46" i="1"/>
  <c r="AC46" i="1"/>
  <c r="AB46" i="1"/>
  <c r="AA46" i="1"/>
  <c r="Z46" i="1"/>
  <c r="N46" i="1"/>
  <c r="AV46" i="1" s="1"/>
  <c r="BG46" i="1" s="1"/>
  <c r="BF45" i="1"/>
  <c r="BE45" i="1"/>
  <c r="BD45" i="1"/>
  <c r="AY45" i="1"/>
  <c r="AX45" i="1"/>
  <c r="AW45" i="1"/>
  <c r="AU45" i="1"/>
  <c r="AT45" i="1"/>
  <c r="AS45" i="1"/>
  <c r="AR45" i="1"/>
  <c r="BC45" i="1" s="1"/>
  <c r="AQ45" i="1"/>
  <c r="BB45" i="1" s="1"/>
  <c r="AP45" i="1"/>
  <c r="BA45" i="1" s="1"/>
  <c r="AO45" i="1"/>
  <c r="AZ45" i="1" s="1"/>
  <c r="AN45" i="1"/>
  <c r="AM45" i="1"/>
  <c r="AL45" i="1"/>
  <c r="AJ45" i="1"/>
  <c r="AI45" i="1"/>
  <c r="AH45" i="1"/>
  <c r="AG45" i="1"/>
  <c r="AF45" i="1"/>
  <c r="AE45" i="1"/>
  <c r="AD45" i="1"/>
  <c r="AC45" i="1"/>
  <c r="AB45" i="1"/>
  <c r="AA45" i="1"/>
  <c r="Z45" i="1"/>
  <c r="N45" i="1"/>
  <c r="AK45" i="1" s="1"/>
  <c r="BF44" i="1"/>
  <c r="BC44" i="1"/>
  <c r="BB44" i="1"/>
  <c r="AY44" i="1"/>
  <c r="AX44" i="1"/>
  <c r="AU44" i="1"/>
  <c r="AT44" i="1"/>
  <c r="BE44" i="1" s="1"/>
  <c r="AS44" i="1"/>
  <c r="BD44" i="1" s="1"/>
  <c r="AR44" i="1"/>
  <c r="AQ44" i="1"/>
  <c r="AP44" i="1"/>
  <c r="BA44" i="1" s="1"/>
  <c r="AO44" i="1"/>
  <c r="AZ44" i="1" s="1"/>
  <c r="AN44" i="1"/>
  <c r="AM44" i="1"/>
  <c r="AL44" i="1"/>
  <c r="AW44" i="1" s="1"/>
  <c r="AK44" i="1"/>
  <c r="AJ44" i="1"/>
  <c r="AI44" i="1"/>
  <c r="AH44" i="1"/>
  <c r="AG44" i="1"/>
  <c r="AF44" i="1"/>
  <c r="AE44" i="1"/>
  <c r="AD44" i="1"/>
  <c r="AC44" i="1"/>
  <c r="AB44" i="1"/>
  <c r="AA44" i="1"/>
  <c r="Z44" i="1"/>
  <c r="AV44" i="1" s="1"/>
  <c r="BG44" i="1" s="1"/>
  <c r="N44" i="1"/>
  <c r="BF43" i="1"/>
  <c r="BD43" i="1"/>
  <c r="BC43" i="1"/>
  <c r="BB43" i="1"/>
  <c r="AX43" i="1"/>
  <c r="AW43" i="1"/>
  <c r="AU43" i="1"/>
  <c r="AT43" i="1"/>
  <c r="BE43" i="1" s="1"/>
  <c r="AS43" i="1"/>
  <c r="AR43" i="1"/>
  <c r="AQ43" i="1"/>
  <c r="AP43" i="1"/>
  <c r="BA43" i="1" s="1"/>
  <c r="AO43" i="1"/>
  <c r="AZ43" i="1" s="1"/>
  <c r="AN43" i="1"/>
  <c r="AY43" i="1" s="1"/>
  <c r="AM43" i="1"/>
  <c r="AL43" i="1"/>
  <c r="AJ43" i="1"/>
  <c r="AI43" i="1"/>
  <c r="AH43" i="1"/>
  <c r="AG43" i="1"/>
  <c r="AF43" i="1"/>
  <c r="AE43" i="1"/>
  <c r="AD43" i="1"/>
  <c r="AC43" i="1"/>
  <c r="AB43" i="1"/>
  <c r="AA43" i="1"/>
  <c r="Z43" i="1"/>
  <c r="N43" i="1"/>
  <c r="AK43" i="1" s="1"/>
  <c r="BG42" i="1"/>
  <c r="BA42" i="1"/>
  <c r="AZ42" i="1"/>
  <c r="AY42" i="1"/>
  <c r="AU42" i="1"/>
  <c r="BF42" i="1" s="1"/>
  <c r="AT42" i="1"/>
  <c r="BE42" i="1" s="1"/>
  <c r="AS42" i="1"/>
  <c r="BD42" i="1" s="1"/>
  <c r="AR42" i="1"/>
  <c r="BC42" i="1" s="1"/>
  <c r="AQ42" i="1"/>
  <c r="BB42" i="1" s="1"/>
  <c r="AP42" i="1"/>
  <c r="AO42" i="1"/>
  <c r="AN42" i="1"/>
  <c r="AM42" i="1"/>
  <c r="AX42" i="1" s="1"/>
  <c r="AL42" i="1"/>
  <c r="AW42" i="1" s="1"/>
  <c r="BH42" i="1" s="1"/>
  <c r="BI42" i="1" s="1"/>
  <c r="AK42" i="1"/>
  <c r="AJ42" i="1"/>
  <c r="AI42" i="1"/>
  <c r="AH42" i="1"/>
  <c r="AG42" i="1"/>
  <c r="AF42" i="1"/>
  <c r="AE42" i="1"/>
  <c r="AD42" i="1"/>
  <c r="AC42" i="1"/>
  <c r="AB42" i="1"/>
  <c r="AA42" i="1"/>
  <c r="Z42" i="1"/>
  <c r="N42" i="1"/>
  <c r="AV42" i="1" s="1"/>
  <c r="BF41" i="1"/>
  <c r="BE41" i="1"/>
  <c r="BD41" i="1"/>
  <c r="AX41" i="1"/>
  <c r="AW41" i="1"/>
  <c r="BH41" i="1" s="1"/>
  <c r="BI41" i="1" s="1"/>
  <c r="AV41" i="1"/>
  <c r="BG41" i="1" s="1"/>
  <c r="AU41" i="1"/>
  <c r="AT41" i="1"/>
  <c r="AS41" i="1"/>
  <c r="AR41" i="1"/>
  <c r="BC41" i="1" s="1"/>
  <c r="AQ41" i="1"/>
  <c r="BB41" i="1" s="1"/>
  <c r="AP41" i="1"/>
  <c r="BA41" i="1" s="1"/>
  <c r="AO41" i="1"/>
  <c r="AZ41" i="1" s="1"/>
  <c r="AN41" i="1"/>
  <c r="AY41" i="1" s="1"/>
  <c r="AM41" i="1"/>
  <c r="AL41" i="1"/>
  <c r="AJ41" i="1"/>
  <c r="AI41" i="1"/>
  <c r="AH41" i="1"/>
  <c r="AG41" i="1"/>
  <c r="AF41" i="1"/>
  <c r="AE41" i="1"/>
  <c r="AD41" i="1"/>
  <c r="AC41" i="1"/>
  <c r="AB41" i="1"/>
  <c r="AA41" i="1"/>
  <c r="Z41" i="1"/>
  <c r="N41" i="1"/>
  <c r="AK41" i="1" s="1"/>
  <c r="BC40" i="1"/>
  <c r="BB40" i="1"/>
  <c r="BA40" i="1"/>
  <c r="AV40" i="1"/>
  <c r="BG40" i="1" s="1"/>
  <c r="AU40" i="1"/>
  <c r="BF40" i="1" s="1"/>
  <c r="AT40" i="1"/>
  <c r="BE40" i="1" s="1"/>
  <c r="AS40" i="1"/>
  <c r="BD40" i="1" s="1"/>
  <c r="AR40" i="1"/>
  <c r="AQ40" i="1"/>
  <c r="AP40" i="1"/>
  <c r="AO40" i="1"/>
  <c r="AZ40" i="1" s="1"/>
  <c r="AN40" i="1"/>
  <c r="AY40" i="1" s="1"/>
  <c r="AM40" i="1"/>
  <c r="AX40" i="1" s="1"/>
  <c r="AL40" i="1"/>
  <c r="AW40" i="1" s="1"/>
  <c r="AK40" i="1"/>
  <c r="AJ40" i="1"/>
  <c r="AI40" i="1"/>
  <c r="AH40" i="1"/>
  <c r="AG40" i="1"/>
  <c r="AF40" i="1"/>
  <c r="AE40" i="1"/>
  <c r="AD40" i="1"/>
  <c r="AC40" i="1"/>
  <c r="AB40" i="1"/>
  <c r="AA40" i="1"/>
  <c r="Z40" i="1"/>
  <c r="N40" i="1"/>
  <c r="BH39" i="1"/>
  <c r="BI39" i="1" s="1"/>
  <c r="BG39" i="1"/>
  <c r="BF39" i="1"/>
  <c r="BA39" i="1"/>
  <c r="AZ39" i="1"/>
  <c r="AY39" i="1"/>
  <c r="AX39" i="1"/>
  <c r="AU39" i="1"/>
  <c r="AT39" i="1"/>
  <c r="BE39" i="1" s="1"/>
  <c r="AS39" i="1"/>
  <c r="BD39" i="1" s="1"/>
  <c r="AR39" i="1"/>
  <c r="BC39" i="1" s="1"/>
  <c r="AQ39" i="1"/>
  <c r="BB39" i="1" s="1"/>
  <c r="AP39" i="1"/>
  <c r="AO39" i="1"/>
  <c r="AN39" i="1"/>
  <c r="AM39" i="1"/>
  <c r="AL39" i="1"/>
  <c r="AW39" i="1" s="1"/>
  <c r="AK39" i="1"/>
  <c r="AJ39" i="1"/>
  <c r="AI39" i="1"/>
  <c r="AH39" i="1"/>
  <c r="AG39" i="1"/>
  <c r="AF39" i="1"/>
  <c r="AE39" i="1"/>
  <c r="AD39" i="1"/>
  <c r="AC39" i="1"/>
  <c r="AB39" i="1"/>
  <c r="AA39" i="1"/>
  <c r="Z39" i="1"/>
  <c r="AV39" i="1" s="1"/>
  <c r="N39" i="1"/>
  <c r="BF38" i="1"/>
  <c r="BE38" i="1"/>
  <c r="BD38" i="1"/>
  <c r="BC38" i="1"/>
  <c r="AY38" i="1"/>
  <c r="AW38" i="1"/>
  <c r="AU38" i="1"/>
  <c r="AT38" i="1"/>
  <c r="AS38" i="1"/>
  <c r="AR38" i="1"/>
  <c r="AQ38" i="1"/>
  <c r="BB38" i="1" s="1"/>
  <c r="AP38" i="1"/>
  <c r="BA38" i="1" s="1"/>
  <c r="AO38" i="1"/>
  <c r="AZ38" i="1" s="1"/>
  <c r="AN38" i="1"/>
  <c r="AM38" i="1"/>
  <c r="AX38" i="1" s="1"/>
  <c r="AL38" i="1"/>
  <c r="AJ38" i="1"/>
  <c r="AI38" i="1"/>
  <c r="AH38" i="1"/>
  <c r="AG38" i="1"/>
  <c r="AF38" i="1"/>
  <c r="AE38" i="1"/>
  <c r="AD38" i="1"/>
  <c r="AC38" i="1"/>
  <c r="AB38" i="1"/>
  <c r="AA38" i="1"/>
  <c r="Z38" i="1"/>
  <c r="AV38" i="1" s="1"/>
  <c r="BG38" i="1" s="1"/>
  <c r="N38" i="1"/>
  <c r="AK38" i="1" s="1"/>
  <c r="BB37" i="1"/>
  <c r="BA37" i="1"/>
  <c r="AZ37" i="1"/>
  <c r="AV37" i="1"/>
  <c r="BG37" i="1" s="1"/>
  <c r="AU37" i="1"/>
  <c r="BF37" i="1" s="1"/>
  <c r="AT37" i="1"/>
  <c r="BE37" i="1" s="1"/>
  <c r="AS37" i="1"/>
  <c r="BD37" i="1" s="1"/>
  <c r="AR37" i="1"/>
  <c r="BC37" i="1" s="1"/>
  <c r="AQ37" i="1"/>
  <c r="AP37" i="1"/>
  <c r="AO37" i="1"/>
  <c r="AN37" i="1"/>
  <c r="AY37" i="1" s="1"/>
  <c r="AM37" i="1"/>
  <c r="AX37" i="1" s="1"/>
  <c r="AL37" i="1"/>
  <c r="AW37" i="1" s="1"/>
  <c r="AK37" i="1"/>
  <c r="AJ37" i="1"/>
  <c r="AI37" i="1"/>
  <c r="AH37" i="1"/>
  <c r="AG37" i="1"/>
  <c r="AF37" i="1"/>
  <c r="AE37" i="1"/>
  <c r="AD37" i="1"/>
  <c r="AC37" i="1"/>
  <c r="AB37" i="1"/>
  <c r="AA37" i="1"/>
  <c r="Z37" i="1"/>
  <c r="N37" i="1"/>
  <c r="BF36" i="1"/>
  <c r="BE36" i="1"/>
  <c r="BC36" i="1"/>
  <c r="BA36" i="1"/>
  <c r="AZ36" i="1"/>
  <c r="AY36" i="1"/>
  <c r="AW36" i="1"/>
  <c r="AU36" i="1"/>
  <c r="AT36" i="1"/>
  <c r="AS36" i="1"/>
  <c r="BD36" i="1" s="1"/>
  <c r="AR36" i="1"/>
  <c r="AQ36" i="1"/>
  <c r="BB36" i="1" s="1"/>
  <c r="AP36" i="1"/>
  <c r="AO36" i="1"/>
  <c r="AN36" i="1"/>
  <c r="AM36" i="1"/>
  <c r="AX36" i="1" s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N36" i="1"/>
  <c r="BF35" i="1"/>
  <c r="BD35" i="1"/>
  <c r="BB35" i="1"/>
  <c r="AV35" i="1"/>
  <c r="BG35" i="1" s="1"/>
  <c r="AU35" i="1"/>
  <c r="AT35" i="1"/>
  <c r="BE35" i="1" s="1"/>
  <c r="AS35" i="1"/>
  <c r="AR35" i="1"/>
  <c r="BC35" i="1" s="1"/>
  <c r="AQ35" i="1"/>
  <c r="AP35" i="1"/>
  <c r="BA35" i="1" s="1"/>
  <c r="AO35" i="1"/>
  <c r="AZ35" i="1" s="1"/>
  <c r="AN35" i="1"/>
  <c r="AY35" i="1" s="1"/>
  <c r="AM35" i="1"/>
  <c r="AX35" i="1" s="1"/>
  <c r="AL35" i="1"/>
  <c r="AW35" i="1" s="1"/>
  <c r="AJ35" i="1"/>
  <c r="AI35" i="1"/>
  <c r="AH35" i="1"/>
  <c r="AG35" i="1"/>
  <c r="AF35" i="1"/>
  <c r="AE35" i="1"/>
  <c r="AD35" i="1"/>
  <c r="AC35" i="1"/>
  <c r="AB35" i="1"/>
  <c r="AA35" i="1"/>
  <c r="Z35" i="1"/>
  <c r="N35" i="1"/>
  <c r="AK35" i="1" s="1"/>
  <c r="BG34" i="1"/>
  <c r="BE34" i="1"/>
  <c r="BB34" i="1"/>
  <c r="BA34" i="1"/>
  <c r="AY34" i="1"/>
  <c r="AU34" i="1"/>
  <c r="BF34" i="1" s="1"/>
  <c r="AT34" i="1"/>
  <c r="AS34" i="1"/>
  <c r="BD34" i="1" s="1"/>
  <c r="AR34" i="1"/>
  <c r="BC34" i="1" s="1"/>
  <c r="AQ34" i="1"/>
  <c r="AP34" i="1"/>
  <c r="AO34" i="1"/>
  <c r="AZ34" i="1" s="1"/>
  <c r="AN34" i="1"/>
  <c r="AM34" i="1"/>
  <c r="AX34" i="1" s="1"/>
  <c r="AL34" i="1"/>
  <c r="AW34" i="1" s="1"/>
  <c r="BH34" i="1" s="1"/>
  <c r="BI34" i="1" s="1"/>
  <c r="AK34" i="1"/>
  <c r="AJ34" i="1"/>
  <c r="AI34" i="1"/>
  <c r="AH34" i="1"/>
  <c r="AG34" i="1"/>
  <c r="AF34" i="1"/>
  <c r="AE34" i="1"/>
  <c r="AD34" i="1"/>
  <c r="AC34" i="1"/>
  <c r="AB34" i="1"/>
  <c r="AA34" i="1"/>
  <c r="Z34" i="1"/>
  <c r="N34" i="1"/>
  <c r="AV34" i="1" s="1"/>
  <c r="BF33" i="1"/>
  <c r="BD33" i="1"/>
  <c r="AX33" i="1"/>
  <c r="AW33" i="1"/>
  <c r="AU33" i="1"/>
  <c r="AT33" i="1"/>
  <c r="BE33" i="1" s="1"/>
  <c r="AS33" i="1"/>
  <c r="AR33" i="1"/>
  <c r="BC33" i="1" s="1"/>
  <c r="AQ33" i="1"/>
  <c r="BB33" i="1" s="1"/>
  <c r="AP33" i="1"/>
  <c r="BA33" i="1" s="1"/>
  <c r="AO33" i="1"/>
  <c r="AZ33" i="1" s="1"/>
  <c r="AN33" i="1"/>
  <c r="AY33" i="1" s="1"/>
  <c r="AM33" i="1"/>
  <c r="AL33" i="1"/>
  <c r="AJ33" i="1"/>
  <c r="AI33" i="1"/>
  <c r="AH33" i="1"/>
  <c r="AG33" i="1"/>
  <c r="AF33" i="1"/>
  <c r="AE33" i="1"/>
  <c r="AD33" i="1"/>
  <c r="AC33" i="1"/>
  <c r="AB33" i="1"/>
  <c r="AA33" i="1"/>
  <c r="Z33" i="1"/>
  <c r="N33" i="1"/>
  <c r="AK33" i="1" s="1"/>
  <c r="BH32" i="1"/>
  <c r="BI32" i="1" s="1"/>
  <c r="BE32" i="1"/>
  <c r="BA32" i="1"/>
  <c r="AZ32" i="1"/>
  <c r="AY32" i="1"/>
  <c r="AW32" i="1"/>
  <c r="AV32" i="1"/>
  <c r="BG32" i="1" s="1"/>
  <c r="AU32" i="1"/>
  <c r="BF32" i="1" s="1"/>
  <c r="AT32" i="1"/>
  <c r="AS32" i="1"/>
  <c r="BD32" i="1" s="1"/>
  <c r="AR32" i="1"/>
  <c r="BC32" i="1" s="1"/>
  <c r="AQ32" i="1"/>
  <c r="BB32" i="1" s="1"/>
  <c r="AP32" i="1"/>
  <c r="AO32" i="1"/>
  <c r="AN32" i="1"/>
  <c r="AM32" i="1"/>
  <c r="AX32" i="1" s="1"/>
  <c r="AL32" i="1"/>
  <c r="AJ32" i="1"/>
  <c r="AI32" i="1"/>
  <c r="AH32" i="1"/>
  <c r="AG32" i="1"/>
  <c r="AF32" i="1"/>
  <c r="AE32" i="1"/>
  <c r="AD32" i="1"/>
  <c r="AC32" i="1"/>
  <c r="AB32" i="1"/>
  <c r="AA32" i="1"/>
  <c r="Z32" i="1"/>
  <c r="N32" i="1"/>
  <c r="AK32" i="1" s="1"/>
  <c r="BF31" i="1"/>
  <c r="BD31" i="1"/>
  <c r="BB31" i="1"/>
  <c r="BA31" i="1"/>
  <c r="AZ31" i="1"/>
  <c r="AX31" i="1"/>
  <c r="AV31" i="1"/>
  <c r="BG31" i="1" s="1"/>
  <c r="AU31" i="1"/>
  <c r="AT31" i="1"/>
  <c r="BE31" i="1" s="1"/>
  <c r="AS31" i="1"/>
  <c r="AR31" i="1"/>
  <c r="BC31" i="1" s="1"/>
  <c r="AQ31" i="1"/>
  <c r="AP31" i="1"/>
  <c r="AO31" i="1"/>
  <c r="AN31" i="1"/>
  <c r="AY31" i="1" s="1"/>
  <c r="AM31" i="1"/>
  <c r="AL31" i="1"/>
  <c r="AW31" i="1" s="1"/>
  <c r="AK31" i="1"/>
  <c r="AJ31" i="1"/>
  <c r="AI31" i="1"/>
  <c r="AH31" i="1"/>
  <c r="AG31" i="1"/>
  <c r="AF31" i="1"/>
  <c r="AE31" i="1"/>
  <c r="AD31" i="1"/>
  <c r="AC31" i="1"/>
  <c r="AB31" i="1"/>
  <c r="AA31" i="1"/>
  <c r="Z31" i="1"/>
  <c r="N31" i="1"/>
  <c r="BF30" i="1"/>
  <c r="BE30" i="1"/>
  <c r="BD30" i="1"/>
  <c r="BC30" i="1"/>
  <c r="AY30" i="1"/>
  <c r="AX30" i="1"/>
  <c r="AW30" i="1"/>
  <c r="AU30" i="1"/>
  <c r="AT30" i="1"/>
  <c r="AS30" i="1"/>
  <c r="AR30" i="1"/>
  <c r="AQ30" i="1"/>
  <c r="BB30" i="1" s="1"/>
  <c r="AP30" i="1"/>
  <c r="BA30" i="1" s="1"/>
  <c r="AO30" i="1"/>
  <c r="AZ30" i="1" s="1"/>
  <c r="AN30" i="1"/>
  <c r="AM30" i="1"/>
  <c r="AL30" i="1"/>
  <c r="AJ30" i="1"/>
  <c r="AI30" i="1"/>
  <c r="AH30" i="1"/>
  <c r="AG30" i="1"/>
  <c r="AF30" i="1"/>
  <c r="AE30" i="1"/>
  <c r="AD30" i="1"/>
  <c r="AC30" i="1"/>
  <c r="AB30" i="1"/>
  <c r="AA30" i="1"/>
  <c r="Z30" i="1"/>
  <c r="N30" i="1"/>
  <c r="BB29" i="1"/>
  <c r="BA29" i="1"/>
  <c r="AZ29" i="1"/>
  <c r="AY29" i="1"/>
  <c r="AU29" i="1"/>
  <c r="BF29" i="1" s="1"/>
  <c r="AT29" i="1"/>
  <c r="BE29" i="1" s="1"/>
  <c r="AS29" i="1"/>
  <c r="BD29" i="1" s="1"/>
  <c r="AR29" i="1"/>
  <c r="BC29" i="1" s="1"/>
  <c r="AQ29" i="1"/>
  <c r="AP29" i="1"/>
  <c r="AO29" i="1"/>
  <c r="AN29" i="1"/>
  <c r="AM29" i="1"/>
  <c r="AX29" i="1" s="1"/>
  <c r="AL29" i="1"/>
  <c r="AW29" i="1" s="1"/>
  <c r="AK29" i="1"/>
  <c r="AJ29" i="1"/>
  <c r="AI29" i="1"/>
  <c r="AH29" i="1"/>
  <c r="AG29" i="1"/>
  <c r="AF29" i="1"/>
  <c r="AE29" i="1"/>
  <c r="AD29" i="1"/>
  <c r="AC29" i="1"/>
  <c r="AB29" i="1"/>
  <c r="AA29" i="1"/>
  <c r="Z29" i="1"/>
  <c r="AV29" i="1" s="1"/>
  <c r="BG29" i="1" s="1"/>
  <c r="N29" i="1"/>
  <c r="BF28" i="1"/>
  <c r="BE28" i="1"/>
  <c r="BD28" i="1"/>
  <c r="BC28" i="1"/>
  <c r="AX28" i="1"/>
  <c r="AW28" i="1"/>
  <c r="AU28" i="1"/>
  <c r="AT28" i="1"/>
  <c r="AS28" i="1"/>
  <c r="AR28" i="1"/>
  <c r="AQ28" i="1"/>
  <c r="BB28" i="1" s="1"/>
  <c r="AP28" i="1"/>
  <c r="BA28" i="1" s="1"/>
  <c r="AO28" i="1"/>
  <c r="AZ28" i="1" s="1"/>
  <c r="AN28" i="1"/>
  <c r="AY28" i="1" s="1"/>
  <c r="AM28" i="1"/>
  <c r="AL28" i="1"/>
  <c r="AJ28" i="1"/>
  <c r="AI28" i="1"/>
  <c r="AH28" i="1"/>
  <c r="AG28" i="1"/>
  <c r="AF28" i="1"/>
  <c r="AE28" i="1"/>
  <c r="AD28" i="1"/>
  <c r="AC28" i="1"/>
  <c r="AB28" i="1"/>
  <c r="AA28" i="1"/>
  <c r="Z28" i="1"/>
  <c r="AV28" i="1" s="1"/>
  <c r="BG28" i="1" s="1"/>
  <c r="N28" i="1"/>
  <c r="AK28" i="1" s="1"/>
  <c r="BF27" i="1"/>
  <c r="BB27" i="1"/>
  <c r="BA27" i="1"/>
  <c r="AZ27" i="1"/>
  <c r="AX27" i="1"/>
  <c r="AW27" i="1"/>
  <c r="AU27" i="1"/>
  <c r="AT27" i="1"/>
  <c r="BE27" i="1" s="1"/>
  <c r="AS27" i="1"/>
  <c r="BD27" i="1" s="1"/>
  <c r="AR27" i="1"/>
  <c r="BC27" i="1" s="1"/>
  <c r="AQ27" i="1"/>
  <c r="AP27" i="1"/>
  <c r="AO27" i="1"/>
  <c r="AN27" i="1"/>
  <c r="AY27" i="1" s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N27" i="1"/>
  <c r="AV27" i="1" s="1"/>
  <c r="BG27" i="1" s="1"/>
  <c r="BF26" i="1"/>
  <c r="BC26" i="1"/>
  <c r="BB26" i="1"/>
  <c r="BA26" i="1"/>
  <c r="AY26" i="1"/>
  <c r="AW26" i="1"/>
  <c r="AU26" i="1"/>
  <c r="AT26" i="1"/>
  <c r="BE26" i="1" s="1"/>
  <c r="AS26" i="1"/>
  <c r="BD26" i="1" s="1"/>
  <c r="AR26" i="1"/>
  <c r="AQ26" i="1"/>
  <c r="AP26" i="1"/>
  <c r="AO26" i="1"/>
  <c r="AZ26" i="1" s="1"/>
  <c r="AN26" i="1"/>
  <c r="AM26" i="1"/>
  <c r="AX26" i="1" s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N26" i="1"/>
  <c r="AV26" i="1" s="1"/>
  <c r="BG26" i="1" s="1"/>
  <c r="BF25" i="1"/>
  <c r="BE25" i="1"/>
  <c r="BD25" i="1"/>
  <c r="AY25" i="1"/>
  <c r="AX25" i="1"/>
  <c r="AW25" i="1"/>
  <c r="AU25" i="1"/>
  <c r="AT25" i="1"/>
  <c r="AS25" i="1"/>
  <c r="AR25" i="1"/>
  <c r="BC25" i="1" s="1"/>
  <c r="AQ25" i="1"/>
  <c r="BB25" i="1" s="1"/>
  <c r="AP25" i="1"/>
  <c r="BA25" i="1" s="1"/>
  <c r="AO25" i="1"/>
  <c r="AZ25" i="1" s="1"/>
  <c r="AN25" i="1"/>
  <c r="AM25" i="1"/>
  <c r="AL25" i="1"/>
  <c r="AJ25" i="1"/>
  <c r="AI25" i="1"/>
  <c r="AH25" i="1"/>
  <c r="AG25" i="1"/>
  <c r="AF25" i="1"/>
  <c r="AE25" i="1"/>
  <c r="AD25" i="1"/>
  <c r="AC25" i="1"/>
  <c r="AB25" i="1"/>
  <c r="AA25" i="1"/>
  <c r="Z25" i="1"/>
  <c r="N25" i="1"/>
  <c r="BD24" i="1"/>
  <c r="BC24" i="1"/>
  <c r="BB24" i="1"/>
  <c r="BA24" i="1"/>
  <c r="AZ24" i="1"/>
  <c r="AV24" i="1"/>
  <c r="BG24" i="1" s="1"/>
  <c r="AU24" i="1"/>
  <c r="BF24" i="1" s="1"/>
  <c r="AT24" i="1"/>
  <c r="BE24" i="1" s="1"/>
  <c r="AS24" i="1"/>
  <c r="AR24" i="1"/>
  <c r="AQ24" i="1"/>
  <c r="AP24" i="1"/>
  <c r="AO24" i="1"/>
  <c r="AN24" i="1"/>
  <c r="AY24" i="1" s="1"/>
  <c r="AM24" i="1"/>
  <c r="AX24" i="1" s="1"/>
  <c r="AL24" i="1"/>
  <c r="AW24" i="1" s="1"/>
  <c r="AK24" i="1"/>
  <c r="AJ24" i="1"/>
  <c r="AI24" i="1"/>
  <c r="AH24" i="1"/>
  <c r="AG24" i="1"/>
  <c r="AF24" i="1"/>
  <c r="AE24" i="1"/>
  <c r="AD24" i="1"/>
  <c r="AC24" i="1"/>
  <c r="AB24" i="1"/>
  <c r="AA24" i="1"/>
  <c r="Z24" i="1"/>
  <c r="N24" i="1"/>
  <c r="BF23" i="1"/>
  <c r="BE23" i="1"/>
  <c r="BA23" i="1"/>
  <c r="AZ23" i="1"/>
  <c r="AY23" i="1"/>
  <c r="AX23" i="1"/>
  <c r="AW23" i="1"/>
  <c r="AU23" i="1"/>
  <c r="AT23" i="1"/>
  <c r="AS23" i="1"/>
  <c r="BD23" i="1" s="1"/>
  <c r="AR23" i="1"/>
  <c r="BC23" i="1" s="1"/>
  <c r="AQ23" i="1"/>
  <c r="BB23" i="1" s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N23" i="1"/>
  <c r="AV23" i="1" s="1"/>
  <c r="BG23" i="1" s="1"/>
  <c r="BF22" i="1"/>
  <c r="BE22" i="1"/>
  <c r="BD22" i="1"/>
  <c r="BC22" i="1"/>
  <c r="BB22" i="1"/>
  <c r="AX22" i="1"/>
  <c r="AW22" i="1"/>
  <c r="AV22" i="1"/>
  <c r="BG22" i="1" s="1"/>
  <c r="AU22" i="1"/>
  <c r="AT22" i="1"/>
  <c r="AS22" i="1"/>
  <c r="AR22" i="1"/>
  <c r="AQ22" i="1"/>
  <c r="AP22" i="1"/>
  <c r="BA22" i="1" s="1"/>
  <c r="AO22" i="1"/>
  <c r="AZ22" i="1" s="1"/>
  <c r="AN22" i="1"/>
  <c r="AY22" i="1" s="1"/>
  <c r="AM22" i="1"/>
  <c r="AL22" i="1"/>
  <c r="AJ22" i="1"/>
  <c r="AI22" i="1"/>
  <c r="AH22" i="1"/>
  <c r="AG22" i="1"/>
  <c r="AF22" i="1"/>
  <c r="AE22" i="1"/>
  <c r="AD22" i="1"/>
  <c r="AC22" i="1"/>
  <c r="AB22" i="1"/>
  <c r="AA22" i="1"/>
  <c r="Z22" i="1"/>
  <c r="N22" i="1"/>
  <c r="AK22" i="1" s="1"/>
  <c r="BG21" i="1"/>
  <c r="BC21" i="1"/>
  <c r="BB21" i="1"/>
  <c r="BA21" i="1"/>
  <c r="AZ21" i="1"/>
  <c r="AY21" i="1"/>
  <c r="AV21" i="1"/>
  <c r="AU21" i="1"/>
  <c r="BF21" i="1" s="1"/>
  <c r="AT21" i="1"/>
  <c r="BE21" i="1" s="1"/>
  <c r="AS21" i="1"/>
  <c r="BD21" i="1" s="1"/>
  <c r="AR21" i="1"/>
  <c r="AQ21" i="1"/>
  <c r="AP21" i="1"/>
  <c r="AO21" i="1"/>
  <c r="AN21" i="1"/>
  <c r="AM21" i="1"/>
  <c r="AX21" i="1" s="1"/>
  <c r="AL21" i="1"/>
  <c r="AW21" i="1" s="1"/>
  <c r="AK21" i="1"/>
  <c r="AJ21" i="1"/>
  <c r="AI21" i="1"/>
  <c r="AH21" i="1"/>
  <c r="AG21" i="1"/>
  <c r="AF21" i="1"/>
  <c r="AE21" i="1"/>
  <c r="AD21" i="1"/>
  <c r="AC21" i="1"/>
  <c r="AB21" i="1"/>
  <c r="AA21" i="1"/>
  <c r="Z21" i="1"/>
  <c r="N21" i="1"/>
  <c r="BF20" i="1"/>
  <c r="BE20" i="1"/>
  <c r="BD20" i="1"/>
  <c r="AZ20" i="1"/>
  <c r="AY20" i="1"/>
  <c r="AX20" i="1"/>
  <c r="AW20" i="1"/>
  <c r="AU20" i="1"/>
  <c r="AT20" i="1"/>
  <c r="AS20" i="1"/>
  <c r="AR20" i="1"/>
  <c r="BC20" i="1" s="1"/>
  <c r="AQ20" i="1"/>
  <c r="BB20" i="1" s="1"/>
  <c r="AP20" i="1"/>
  <c r="BA20" i="1" s="1"/>
  <c r="AO20" i="1"/>
  <c r="AN20" i="1"/>
  <c r="AM20" i="1"/>
  <c r="AL20" i="1"/>
  <c r="AJ20" i="1"/>
  <c r="AI20" i="1"/>
  <c r="AH20" i="1"/>
  <c r="AG20" i="1"/>
  <c r="AF20" i="1"/>
  <c r="AE20" i="1"/>
  <c r="AD20" i="1"/>
  <c r="AC20" i="1"/>
  <c r="AB20" i="1"/>
  <c r="BH20" i="1" s="1"/>
  <c r="BI20" i="1" s="1"/>
  <c r="AA20" i="1"/>
  <c r="Z20" i="1"/>
  <c r="AV20" i="1" s="1"/>
  <c r="BG20" i="1" s="1"/>
  <c r="N20" i="1"/>
  <c r="AK20" i="1" s="1"/>
  <c r="BE19" i="1"/>
  <c r="BD19" i="1"/>
  <c r="BC19" i="1"/>
  <c r="BB19" i="1"/>
  <c r="BA19" i="1"/>
  <c r="AW19" i="1"/>
  <c r="AU19" i="1"/>
  <c r="BF19" i="1" s="1"/>
  <c r="AT19" i="1"/>
  <c r="AS19" i="1"/>
  <c r="AR19" i="1"/>
  <c r="AQ19" i="1"/>
  <c r="AP19" i="1"/>
  <c r="AO19" i="1"/>
  <c r="AZ19" i="1" s="1"/>
  <c r="AN19" i="1"/>
  <c r="AY19" i="1" s="1"/>
  <c r="AM19" i="1"/>
  <c r="AX19" i="1" s="1"/>
  <c r="AL19" i="1"/>
  <c r="AJ19" i="1"/>
  <c r="AI19" i="1"/>
  <c r="AH19" i="1"/>
  <c r="AG19" i="1"/>
  <c r="AF19" i="1"/>
  <c r="AE19" i="1"/>
  <c r="AD19" i="1"/>
  <c r="AC19" i="1"/>
  <c r="AB19" i="1"/>
  <c r="AA19" i="1"/>
  <c r="Z19" i="1"/>
  <c r="N19" i="1"/>
  <c r="BF18" i="1"/>
  <c r="BB18" i="1"/>
  <c r="BA18" i="1"/>
  <c r="AZ18" i="1"/>
  <c r="AY18" i="1"/>
  <c r="AX18" i="1"/>
  <c r="AU18" i="1"/>
  <c r="AT18" i="1"/>
  <c r="BE18" i="1" s="1"/>
  <c r="AS18" i="1"/>
  <c r="BD18" i="1" s="1"/>
  <c r="AR18" i="1"/>
  <c r="BC18" i="1" s="1"/>
  <c r="AQ18" i="1"/>
  <c r="AP18" i="1"/>
  <c r="AO18" i="1"/>
  <c r="AN18" i="1"/>
  <c r="AM18" i="1"/>
  <c r="AL18" i="1"/>
  <c r="AW18" i="1" s="1"/>
  <c r="BH18" i="1" s="1"/>
  <c r="BI18" i="1" s="1"/>
  <c r="AK18" i="1"/>
  <c r="AJ18" i="1"/>
  <c r="AI18" i="1"/>
  <c r="AH18" i="1"/>
  <c r="AG18" i="1"/>
  <c r="AF18" i="1"/>
  <c r="AE18" i="1"/>
  <c r="AD18" i="1"/>
  <c r="AC18" i="1"/>
  <c r="AB18" i="1"/>
  <c r="AA18" i="1"/>
  <c r="Z18" i="1"/>
  <c r="N18" i="1"/>
  <c r="AV18" i="1" s="1"/>
  <c r="BG18" i="1" s="1"/>
  <c r="BF17" i="1"/>
  <c r="BE17" i="1"/>
  <c r="BD17" i="1"/>
  <c r="BC17" i="1"/>
  <c r="AY17" i="1"/>
  <c r="AX17" i="1"/>
  <c r="AW17" i="1"/>
  <c r="AU17" i="1"/>
  <c r="AT17" i="1"/>
  <c r="AS17" i="1"/>
  <c r="AR17" i="1"/>
  <c r="AQ17" i="1"/>
  <c r="BB17" i="1" s="1"/>
  <c r="AP17" i="1"/>
  <c r="BA17" i="1" s="1"/>
  <c r="AO17" i="1"/>
  <c r="AZ17" i="1" s="1"/>
  <c r="AN17" i="1"/>
  <c r="AM17" i="1"/>
  <c r="AL17" i="1"/>
  <c r="AJ17" i="1"/>
  <c r="AI17" i="1"/>
  <c r="AH17" i="1"/>
  <c r="AG17" i="1"/>
  <c r="AF17" i="1"/>
  <c r="AE17" i="1"/>
  <c r="AD17" i="1"/>
  <c r="AC17" i="1"/>
  <c r="AB17" i="1"/>
  <c r="AA17" i="1"/>
  <c r="Z17" i="1"/>
  <c r="N17" i="1"/>
  <c r="BD16" i="1"/>
  <c r="BC16" i="1"/>
  <c r="BB16" i="1"/>
  <c r="BA16" i="1"/>
  <c r="AZ16" i="1"/>
  <c r="AV16" i="1"/>
  <c r="BG16" i="1" s="1"/>
  <c r="AU16" i="1"/>
  <c r="BF16" i="1" s="1"/>
  <c r="AT16" i="1"/>
  <c r="BE16" i="1" s="1"/>
  <c r="AS16" i="1"/>
  <c r="AR16" i="1"/>
  <c r="AQ16" i="1"/>
  <c r="AP16" i="1"/>
  <c r="AO16" i="1"/>
  <c r="AN16" i="1"/>
  <c r="AY16" i="1" s="1"/>
  <c r="AM16" i="1"/>
  <c r="AX16" i="1" s="1"/>
  <c r="AL16" i="1"/>
  <c r="AW16" i="1" s="1"/>
  <c r="AK16" i="1"/>
  <c r="AJ16" i="1"/>
  <c r="AI16" i="1"/>
  <c r="AH16" i="1"/>
  <c r="AG16" i="1"/>
  <c r="AF16" i="1"/>
  <c r="AE16" i="1"/>
  <c r="AD16" i="1"/>
  <c r="AC16" i="1"/>
  <c r="AB16" i="1"/>
  <c r="AA16" i="1"/>
  <c r="Z16" i="1"/>
  <c r="N16" i="1"/>
  <c r="BF15" i="1"/>
  <c r="BE15" i="1"/>
  <c r="BA15" i="1"/>
  <c r="AZ15" i="1"/>
  <c r="AY15" i="1"/>
  <c r="AX15" i="1"/>
  <c r="AW15" i="1"/>
  <c r="AU15" i="1"/>
  <c r="AT15" i="1"/>
  <c r="AS15" i="1"/>
  <c r="BD15" i="1" s="1"/>
  <c r="AR15" i="1"/>
  <c r="BC15" i="1" s="1"/>
  <c r="AQ15" i="1"/>
  <c r="BB15" i="1" s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N15" i="1"/>
  <c r="AV15" i="1" s="1"/>
  <c r="BG15" i="1" s="1"/>
  <c r="BF14" i="1"/>
  <c r="BE14" i="1"/>
  <c r="BD14" i="1"/>
  <c r="BC14" i="1"/>
  <c r="BB14" i="1"/>
  <c r="AX14" i="1"/>
  <c r="AW14" i="1"/>
  <c r="AV14" i="1"/>
  <c r="BG14" i="1" s="1"/>
  <c r="AU14" i="1"/>
  <c r="AT14" i="1"/>
  <c r="AS14" i="1"/>
  <c r="AR14" i="1"/>
  <c r="AQ14" i="1"/>
  <c r="AP14" i="1"/>
  <c r="BA14" i="1" s="1"/>
  <c r="AO14" i="1"/>
  <c r="AZ14" i="1" s="1"/>
  <c r="AN14" i="1"/>
  <c r="AY14" i="1" s="1"/>
  <c r="AM14" i="1"/>
  <c r="AL14" i="1"/>
  <c r="AJ14" i="1"/>
  <c r="AI14" i="1"/>
  <c r="AH14" i="1"/>
  <c r="AG14" i="1"/>
  <c r="AF14" i="1"/>
  <c r="AE14" i="1"/>
  <c r="AD14" i="1"/>
  <c r="AC14" i="1"/>
  <c r="AB14" i="1"/>
  <c r="AA14" i="1"/>
  <c r="Z14" i="1"/>
  <c r="N14" i="1"/>
  <c r="AK14" i="1" s="1"/>
  <c r="BC13" i="1"/>
  <c r="BB13" i="1"/>
  <c r="BA13" i="1"/>
  <c r="AZ13" i="1"/>
  <c r="AY13" i="1"/>
  <c r="AU13" i="1"/>
  <c r="BF13" i="1" s="1"/>
  <c r="AT13" i="1"/>
  <c r="BE13" i="1" s="1"/>
  <c r="AS13" i="1"/>
  <c r="BD13" i="1" s="1"/>
  <c r="AR13" i="1"/>
  <c r="AQ13" i="1"/>
  <c r="AP13" i="1"/>
  <c r="AO13" i="1"/>
  <c r="AN13" i="1"/>
  <c r="AM13" i="1"/>
  <c r="AX13" i="1" s="1"/>
  <c r="AL13" i="1"/>
  <c r="AW13" i="1" s="1"/>
  <c r="AK13" i="1"/>
  <c r="AJ13" i="1"/>
  <c r="AI13" i="1"/>
  <c r="AH13" i="1"/>
  <c r="AG13" i="1"/>
  <c r="AF13" i="1"/>
  <c r="AE13" i="1"/>
  <c r="AD13" i="1"/>
  <c r="AC13" i="1"/>
  <c r="AB13" i="1"/>
  <c r="AA13" i="1"/>
  <c r="Z13" i="1"/>
  <c r="AV13" i="1" s="1"/>
  <c r="BG13" i="1" s="1"/>
  <c r="N13" i="1"/>
  <c r="BF12" i="1"/>
  <c r="BE12" i="1"/>
  <c r="BD12" i="1"/>
  <c r="AZ12" i="1"/>
  <c r="AY12" i="1"/>
  <c r="AX12" i="1"/>
  <c r="AW12" i="1"/>
  <c r="AU12" i="1"/>
  <c r="AT12" i="1"/>
  <c r="AS12" i="1"/>
  <c r="AR12" i="1"/>
  <c r="BC12" i="1" s="1"/>
  <c r="AQ12" i="1"/>
  <c r="BB12" i="1" s="1"/>
  <c r="AP12" i="1"/>
  <c r="BA12" i="1" s="1"/>
  <c r="AO12" i="1"/>
  <c r="AN12" i="1"/>
  <c r="AM12" i="1"/>
  <c r="AL12" i="1"/>
  <c r="AJ12" i="1"/>
  <c r="AI12" i="1"/>
  <c r="AH12" i="1"/>
  <c r="AG12" i="1"/>
  <c r="AF12" i="1"/>
  <c r="AE12" i="1"/>
  <c r="AD12" i="1"/>
  <c r="AC12" i="1"/>
  <c r="AB12" i="1"/>
  <c r="AA12" i="1"/>
  <c r="BH12" i="1" s="1"/>
  <c r="BI12" i="1" s="1"/>
  <c r="Z12" i="1"/>
  <c r="AV12" i="1" s="1"/>
  <c r="BG12" i="1" s="1"/>
  <c r="N12" i="1"/>
  <c r="AK12" i="1" s="1"/>
  <c r="BE11" i="1"/>
  <c r="BD11" i="1"/>
  <c r="BC11" i="1"/>
  <c r="BB11" i="1"/>
  <c r="BA11" i="1"/>
  <c r="AW11" i="1"/>
  <c r="AU11" i="1"/>
  <c r="BF11" i="1" s="1"/>
  <c r="AT11" i="1"/>
  <c r="AS11" i="1"/>
  <c r="AR11" i="1"/>
  <c r="AQ11" i="1"/>
  <c r="AP11" i="1"/>
  <c r="AO11" i="1"/>
  <c r="AZ11" i="1" s="1"/>
  <c r="AN11" i="1"/>
  <c r="AY11" i="1" s="1"/>
  <c r="AM11" i="1"/>
  <c r="AX11" i="1" s="1"/>
  <c r="AL11" i="1"/>
  <c r="AJ11" i="1"/>
  <c r="AI11" i="1"/>
  <c r="AH11" i="1"/>
  <c r="AG11" i="1"/>
  <c r="AF11" i="1"/>
  <c r="AE11" i="1"/>
  <c r="AD11" i="1"/>
  <c r="AC11" i="1"/>
  <c r="AB11" i="1"/>
  <c r="AA11" i="1"/>
  <c r="Z11" i="1"/>
  <c r="N11" i="1"/>
  <c r="AK11" i="1" s="1"/>
  <c r="BF10" i="1"/>
  <c r="BB10" i="1"/>
  <c r="BA10" i="1"/>
  <c r="AZ10" i="1"/>
  <c r="AY10" i="1"/>
  <c r="AX10" i="1"/>
  <c r="AU10" i="1"/>
  <c r="AT10" i="1"/>
  <c r="BE10" i="1" s="1"/>
  <c r="AS10" i="1"/>
  <c r="BD10" i="1" s="1"/>
  <c r="AR10" i="1"/>
  <c r="BC10" i="1" s="1"/>
  <c r="AQ10" i="1"/>
  <c r="AP10" i="1"/>
  <c r="AO10" i="1"/>
  <c r="AN10" i="1"/>
  <c r="AM10" i="1"/>
  <c r="AL10" i="1"/>
  <c r="AW10" i="1" s="1"/>
  <c r="BH10" i="1" s="1"/>
  <c r="BI10" i="1" s="1"/>
  <c r="AK10" i="1"/>
  <c r="AJ10" i="1"/>
  <c r="AI10" i="1"/>
  <c r="AH10" i="1"/>
  <c r="AG10" i="1"/>
  <c r="AF10" i="1"/>
  <c r="AE10" i="1"/>
  <c r="AD10" i="1"/>
  <c r="AC10" i="1"/>
  <c r="AB10" i="1"/>
  <c r="AA10" i="1"/>
  <c r="Z10" i="1"/>
  <c r="N10" i="1"/>
  <c r="AV10" i="1" s="1"/>
  <c r="BG10" i="1" s="1"/>
  <c r="BF9" i="1"/>
  <c r="BE9" i="1"/>
  <c r="BD9" i="1"/>
  <c r="BC9" i="1"/>
  <c r="AY9" i="1"/>
  <c r="AX9" i="1"/>
  <c r="AW9" i="1"/>
  <c r="AU9" i="1"/>
  <c r="AT9" i="1"/>
  <c r="AS9" i="1"/>
  <c r="AR9" i="1"/>
  <c r="AQ9" i="1"/>
  <c r="BB9" i="1" s="1"/>
  <c r="AP9" i="1"/>
  <c r="BA9" i="1" s="1"/>
  <c r="AO9" i="1"/>
  <c r="AZ9" i="1" s="1"/>
  <c r="AN9" i="1"/>
  <c r="AM9" i="1"/>
  <c r="AL9" i="1"/>
  <c r="AJ9" i="1"/>
  <c r="AI9" i="1"/>
  <c r="AH9" i="1"/>
  <c r="AG9" i="1"/>
  <c r="AF9" i="1"/>
  <c r="AE9" i="1"/>
  <c r="AD9" i="1"/>
  <c r="AC9" i="1"/>
  <c r="AB9" i="1"/>
  <c r="AA9" i="1"/>
  <c r="Z9" i="1"/>
  <c r="N9" i="1"/>
  <c r="BD8" i="1"/>
  <c r="BC8" i="1"/>
  <c r="BB8" i="1"/>
  <c r="BA8" i="1"/>
  <c r="AZ8" i="1"/>
  <c r="AV8" i="1"/>
  <c r="BG8" i="1" s="1"/>
  <c r="AU8" i="1"/>
  <c r="BF8" i="1" s="1"/>
  <c r="AT8" i="1"/>
  <c r="BE8" i="1" s="1"/>
  <c r="AS8" i="1"/>
  <c r="AR8" i="1"/>
  <c r="AQ8" i="1"/>
  <c r="AP8" i="1"/>
  <c r="AO8" i="1"/>
  <c r="AN8" i="1"/>
  <c r="AY8" i="1" s="1"/>
  <c r="AM8" i="1"/>
  <c r="AX8" i="1" s="1"/>
  <c r="AL8" i="1"/>
  <c r="AW8" i="1" s="1"/>
  <c r="AK8" i="1"/>
  <c r="AJ8" i="1"/>
  <c r="AI8" i="1"/>
  <c r="AH8" i="1"/>
  <c r="AG8" i="1"/>
  <c r="AF8" i="1"/>
  <c r="AE8" i="1"/>
  <c r="AD8" i="1"/>
  <c r="AC8" i="1"/>
  <c r="AB8" i="1"/>
  <c r="AA8" i="1"/>
  <c r="Z8" i="1"/>
  <c r="N8" i="1"/>
  <c r="BF7" i="1"/>
  <c r="BE7" i="1"/>
  <c r="BA7" i="1"/>
  <c r="AZ7" i="1"/>
  <c r="AY7" i="1"/>
  <c r="AX7" i="1"/>
  <c r="AW7" i="1"/>
  <c r="AU7" i="1"/>
  <c r="AT7" i="1"/>
  <c r="AS7" i="1"/>
  <c r="BD7" i="1" s="1"/>
  <c r="AR7" i="1"/>
  <c r="BC7" i="1" s="1"/>
  <c r="AQ7" i="1"/>
  <c r="BB7" i="1" s="1"/>
  <c r="AP7" i="1"/>
  <c r="AO7" i="1"/>
  <c r="AN7" i="1"/>
  <c r="AM7" i="1"/>
  <c r="AL7" i="1"/>
  <c r="AJ7" i="1"/>
  <c r="AI7" i="1"/>
  <c r="AH7" i="1"/>
  <c r="AG7" i="1"/>
  <c r="AF7" i="1"/>
  <c r="AE7" i="1"/>
  <c r="AD7" i="1"/>
  <c r="AC7" i="1"/>
  <c r="AB7" i="1"/>
  <c r="AA7" i="1"/>
  <c r="Z7" i="1"/>
  <c r="N7" i="1"/>
  <c r="AV7" i="1" s="1"/>
  <c r="BG7" i="1" s="1"/>
  <c r="BF6" i="1"/>
  <c r="BD6" i="1"/>
  <c r="BC6" i="1"/>
  <c r="BB6" i="1"/>
  <c r="AX6" i="1"/>
  <c r="AW6" i="1"/>
  <c r="AU6" i="1"/>
  <c r="AT6" i="1"/>
  <c r="BE6" i="1" s="1"/>
  <c r="AS6" i="1"/>
  <c r="AR6" i="1"/>
  <c r="AQ6" i="1"/>
  <c r="AP6" i="1"/>
  <c r="BA6" i="1" s="1"/>
  <c r="AO6" i="1"/>
  <c r="AZ6" i="1" s="1"/>
  <c r="AN6" i="1"/>
  <c r="AY6" i="1" s="1"/>
  <c r="AM6" i="1"/>
  <c r="AL6" i="1"/>
  <c r="AJ6" i="1"/>
  <c r="AI6" i="1"/>
  <c r="AH6" i="1"/>
  <c r="AG6" i="1"/>
  <c r="AF6" i="1"/>
  <c r="AE6" i="1"/>
  <c r="AD6" i="1"/>
  <c r="AC6" i="1"/>
  <c r="AB6" i="1"/>
  <c r="AA6" i="1"/>
  <c r="Z6" i="1"/>
  <c r="N6" i="1"/>
  <c r="AK6" i="1" s="1"/>
  <c r="BG5" i="1"/>
  <c r="BC5" i="1"/>
  <c r="BA5" i="1"/>
  <c r="AZ5" i="1"/>
  <c r="AY5" i="1"/>
  <c r="AU5" i="1"/>
  <c r="BF5" i="1" s="1"/>
  <c r="AT5" i="1"/>
  <c r="BE5" i="1" s="1"/>
  <c r="AS5" i="1"/>
  <c r="BD5" i="1" s="1"/>
  <c r="AR5" i="1"/>
  <c r="AQ5" i="1"/>
  <c r="BB5" i="1" s="1"/>
  <c r="AP5" i="1"/>
  <c r="AO5" i="1"/>
  <c r="AN5" i="1"/>
  <c r="AM5" i="1"/>
  <c r="AX5" i="1" s="1"/>
  <c r="AL5" i="1"/>
  <c r="AW5" i="1" s="1"/>
  <c r="AK5" i="1"/>
  <c r="AJ5" i="1"/>
  <c r="AI5" i="1"/>
  <c r="AH5" i="1"/>
  <c r="AG5" i="1"/>
  <c r="AF5" i="1"/>
  <c r="AE5" i="1"/>
  <c r="AD5" i="1"/>
  <c r="AC5" i="1"/>
  <c r="AB5" i="1"/>
  <c r="AA5" i="1"/>
  <c r="Z5" i="1"/>
  <c r="AV5" i="1" s="1"/>
  <c r="N5" i="1"/>
  <c r="R49" i="2" l="1"/>
  <c r="Q50" i="2"/>
  <c r="P51" i="2"/>
  <c r="N52" i="2"/>
  <c r="M53" i="2"/>
  <c r="V53" i="2"/>
  <c r="U54" i="2"/>
  <c r="T55" i="2"/>
  <c r="R56" i="2"/>
  <c r="Q57" i="2"/>
  <c r="P58" i="2"/>
  <c r="M64" i="2"/>
  <c r="S49" i="2"/>
  <c r="R50" i="2"/>
  <c r="Q51" i="2"/>
  <c r="O52" i="2"/>
  <c r="N53" i="2"/>
  <c r="M54" i="2"/>
  <c r="V54" i="2"/>
  <c r="U55" i="2"/>
  <c r="S56" i="2"/>
  <c r="R57" i="2"/>
  <c r="Q58" i="2"/>
  <c r="M65" i="2"/>
  <c r="Q43" i="2"/>
  <c r="T49" i="2"/>
  <c r="S50" i="2"/>
  <c r="R51" i="2"/>
  <c r="Q52" i="2"/>
  <c r="O53" i="2"/>
  <c r="N54" i="2"/>
  <c r="M55" i="2"/>
  <c r="V55" i="2"/>
  <c r="U56" i="2"/>
  <c r="S57" i="2"/>
  <c r="R58" i="2"/>
  <c r="M66" i="2"/>
  <c r="U49" i="2"/>
  <c r="T50" i="2"/>
  <c r="S51" i="2"/>
  <c r="R52" i="2"/>
  <c r="P53" i="2"/>
  <c r="O54" i="2"/>
  <c r="N55" i="2"/>
  <c r="M56" i="2"/>
  <c r="V56" i="2"/>
  <c r="T57" i="2"/>
  <c r="S58" i="2"/>
  <c r="M67" i="2"/>
  <c r="Q36" i="2"/>
  <c r="N49" i="2"/>
  <c r="V49" i="2"/>
  <c r="U50" i="2"/>
  <c r="T51" i="2"/>
  <c r="S52" i="2"/>
  <c r="R53" i="2"/>
  <c r="P54" i="2"/>
  <c r="O55" i="2"/>
  <c r="N56" i="2"/>
  <c r="M57" i="2"/>
  <c r="V57" i="2"/>
  <c r="T58" i="2"/>
  <c r="M68" i="2"/>
  <c r="Q40" i="2"/>
  <c r="Q37" i="2"/>
  <c r="Q41" i="2"/>
  <c r="O49" i="2"/>
  <c r="M50" i="2"/>
  <c r="V50" i="2"/>
  <c r="U51" i="2"/>
  <c r="T52" i="2"/>
  <c r="S53" i="2"/>
  <c r="Q54" i="2"/>
  <c r="P55" i="2"/>
  <c r="O56" i="2"/>
  <c r="N57" i="2"/>
  <c r="M58" i="2"/>
  <c r="U58" i="2"/>
  <c r="M69" i="2"/>
  <c r="P49" i="2"/>
  <c r="O50" i="2"/>
  <c r="M51" i="2"/>
  <c r="V51" i="2"/>
  <c r="U52" i="2"/>
  <c r="T53" i="2"/>
  <c r="S54" i="2"/>
  <c r="Q55" i="2"/>
  <c r="P56" i="2"/>
  <c r="O57" i="2"/>
  <c r="N58" i="2"/>
  <c r="M62" i="2"/>
  <c r="M70" i="2"/>
  <c r="Q34" i="2"/>
  <c r="Q38" i="2"/>
  <c r="Q42" i="2"/>
  <c r="P50" i="2"/>
  <c r="M52" i="2"/>
  <c r="O58" i="2"/>
  <c r="BH7" i="1"/>
  <c r="BI7" i="1" s="1"/>
  <c r="BH86" i="1"/>
  <c r="BI86" i="1" s="1"/>
  <c r="BH61" i="1"/>
  <c r="BI61" i="1" s="1"/>
  <c r="AK7" i="1"/>
  <c r="BH15" i="1"/>
  <c r="BI15" i="1" s="1"/>
  <c r="BH23" i="1"/>
  <c r="BI23" i="1" s="1"/>
  <c r="BH51" i="1"/>
  <c r="BI51" i="1" s="1"/>
  <c r="AV60" i="1"/>
  <c r="BG60" i="1" s="1"/>
  <c r="AV61" i="1"/>
  <c r="BG61" i="1" s="1"/>
  <c r="AK61" i="1"/>
  <c r="BH8" i="1"/>
  <c r="BI8" i="1" s="1"/>
  <c r="AV9" i="1"/>
  <c r="BG9" i="1" s="1"/>
  <c r="AK9" i="1"/>
  <c r="BH14" i="1"/>
  <c r="BI14" i="1" s="1"/>
  <c r="BH22" i="1"/>
  <c r="BI22" i="1" s="1"/>
  <c r="BH26" i="1"/>
  <c r="BI26" i="1" s="1"/>
  <c r="BH49" i="1"/>
  <c r="BI49" i="1" s="1"/>
  <c r="BH68" i="1"/>
  <c r="BI68" i="1" s="1"/>
  <c r="BH37" i="1"/>
  <c r="BI37" i="1" s="1"/>
  <c r="BH5" i="1"/>
  <c r="BI5" i="1" s="1"/>
  <c r="BH16" i="1"/>
  <c r="BI16" i="1" s="1"/>
  <c r="AV17" i="1"/>
  <c r="BG17" i="1" s="1"/>
  <c r="AK17" i="1"/>
  <c r="BH17" i="1" s="1"/>
  <c r="BI17" i="1" s="1"/>
  <c r="BH21" i="1"/>
  <c r="BI21" i="1" s="1"/>
  <c r="BH24" i="1"/>
  <c r="BI24" i="1" s="1"/>
  <c r="AV25" i="1"/>
  <c r="BG25" i="1" s="1"/>
  <c r="AK25" i="1"/>
  <c r="BH25" i="1" s="1"/>
  <c r="BI25" i="1" s="1"/>
  <c r="AV43" i="1"/>
  <c r="BG43" i="1" s="1"/>
  <c r="BH91" i="1"/>
  <c r="BI91" i="1" s="1"/>
  <c r="BH11" i="1"/>
  <c r="BI11" i="1" s="1"/>
  <c r="BH29" i="1"/>
  <c r="BI29" i="1" s="1"/>
  <c r="AK19" i="1"/>
  <c r="AV19" i="1"/>
  <c r="BG19" i="1" s="1"/>
  <c r="BH62" i="1"/>
  <c r="BI62" i="1" s="1"/>
  <c r="AV6" i="1"/>
  <c r="BG6" i="1" s="1"/>
  <c r="BH6" i="1" s="1"/>
  <c r="BI6" i="1" s="1"/>
  <c r="BH9" i="1"/>
  <c r="BI9" i="1" s="1"/>
  <c r="BH27" i="1"/>
  <c r="BI27" i="1" s="1"/>
  <c r="BH44" i="1"/>
  <c r="BI44" i="1" s="1"/>
  <c r="BH56" i="1"/>
  <c r="BI56" i="1" s="1"/>
  <c r="BH57" i="1"/>
  <c r="BI57" i="1" s="1"/>
  <c r="AV11" i="1"/>
  <c r="BG11" i="1" s="1"/>
  <c r="BH13" i="1"/>
  <c r="BI13" i="1" s="1"/>
  <c r="BH19" i="1"/>
  <c r="BI19" i="1" s="1"/>
  <c r="BH28" i="1"/>
  <c r="BI28" i="1" s="1"/>
  <c r="AV30" i="1"/>
  <c r="BG30" i="1" s="1"/>
  <c r="AK30" i="1"/>
  <c r="BH30" i="1" s="1"/>
  <c r="BI30" i="1" s="1"/>
  <c r="BH31" i="1"/>
  <c r="BI31" i="1" s="1"/>
  <c r="AV33" i="1"/>
  <c r="BG33" i="1" s="1"/>
  <c r="BH33" i="1" s="1"/>
  <c r="BI33" i="1" s="1"/>
  <c r="BH35" i="1"/>
  <c r="BI35" i="1" s="1"/>
  <c r="AK47" i="1"/>
  <c r="BH47" i="1" s="1"/>
  <c r="BI47" i="1" s="1"/>
  <c r="AV47" i="1"/>
  <c r="BG47" i="1" s="1"/>
  <c r="BH54" i="1"/>
  <c r="BI54" i="1" s="1"/>
  <c r="BH79" i="1"/>
  <c r="BI79" i="1" s="1"/>
  <c r="BH89" i="1"/>
  <c r="BI89" i="1" s="1"/>
  <c r="BH90" i="1"/>
  <c r="BI90" i="1" s="1"/>
  <c r="BH50" i="1"/>
  <c r="BI50" i="1" s="1"/>
  <c r="AV52" i="1"/>
  <c r="BG52" i="1" s="1"/>
  <c r="AK116" i="1"/>
  <c r="BH116" i="1" s="1"/>
  <c r="BI116" i="1" s="1"/>
  <c r="AV116" i="1"/>
  <c r="BG116" i="1" s="1"/>
  <c r="BH55" i="1"/>
  <c r="BI55" i="1" s="1"/>
  <c r="AK66" i="1"/>
  <c r="BH67" i="1"/>
  <c r="BI67" i="1" s="1"/>
  <c r="BH112" i="1"/>
  <c r="BI112" i="1" s="1"/>
  <c r="AV36" i="1"/>
  <c r="BG36" i="1" s="1"/>
  <c r="BH36" i="1" s="1"/>
  <c r="BI36" i="1" s="1"/>
  <c r="BH43" i="1"/>
  <c r="BI43" i="1" s="1"/>
  <c r="BH63" i="1"/>
  <c r="BI63" i="1" s="1"/>
  <c r="AV45" i="1"/>
  <c r="BG45" i="1" s="1"/>
  <c r="BH45" i="1" s="1"/>
  <c r="BI45" i="1" s="1"/>
  <c r="AV50" i="1"/>
  <c r="BG50" i="1" s="1"/>
  <c r="AK52" i="1"/>
  <c r="AV71" i="1"/>
  <c r="BG71" i="1" s="1"/>
  <c r="BH40" i="1"/>
  <c r="BI40" i="1" s="1"/>
  <c r="BH69" i="1"/>
  <c r="BI69" i="1" s="1"/>
  <c r="BH103" i="1"/>
  <c r="BI103" i="1" s="1"/>
  <c r="BH38" i="1"/>
  <c r="BI38" i="1" s="1"/>
  <c r="BH46" i="1"/>
  <c r="BI46" i="1" s="1"/>
  <c r="AV70" i="1"/>
  <c r="BG70" i="1" s="1"/>
  <c r="BH70" i="1" s="1"/>
  <c r="BI70" i="1" s="1"/>
  <c r="AV77" i="1"/>
  <c r="BG77" i="1" s="1"/>
  <c r="AK77" i="1"/>
  <c r="BH84" i="1"/>
  <c r="BI84" i="1" s="1"/>
  <c r="BH52" i="1"/>
  <c r="BI52" i="1" s="1"/>
  <c r="AV53" i="1"/>
  <c r="BG53" i="1" s="1"/>
  <c r="BH53" i="1" s="1"/>
  <c r="BI53" i="1" s="1"/>
  <c r="BH71" i="1"/>
  <c r="BI71" i="1" s="1"/>
  <c r="BH88" i="1"/>
  <c r="BI88" i="1" s="1"/>
  <c r="BH110" i="1"/>
  <c r="BI110" i="1" s="1"/>
  <c r="BH126" i="1"/>
  <c r="BI126" i="1" s="1"/>
  <c r="AV48" i="1"/>
  <c r="BG48" i="1" s="1"/>
  <c r="BH60" i="1"/>
  <c r="BI60" i="1" s="1"/>
  <c r="BH83" i="1"/>
  <c r="BI83" i="1" s="1"/>
  <c r="BH98" i="1"/>
  <c r="BI98" i="1" s="1"/>
  <c r="BH104" i="1"/>
  <c r="BI104" i="1" s="1"/>
  <c r="BH78" i="1"/>
  <c r="BI78" i="1" s="1"/>
  <c r="BH92" i="1"/>
  <c r="BI92" i="1" s="1"/>
  <c r="BH94" i="1"/>
  <c r="BI94" i="1" s="1"/>
  <c r="AV95" i="1"/>
  <c r="BG95" i="1" s="1"/>
  <c r="AK95" i="1"/>
  <c r="BH95" i="1" s="1"/>
  <c r="BI95" i="1" s="1"/>
  <c r="AV101" i="1"/>
  <c r="BG101" i="1" s="1"/>
  <c r="BH101" i="1" s="1"/>
  <c r="BI101" i="1" s="1"/>
  <c r="AK101" i="1"/>
  <c r="BH66" i="1"/>
  <c r="BI66" i="1" s="1"/>
  <c r="AK82" i="1"/>
  <c r="BH82" i="1" s="1"/>
  <c r="BI82" i="1" s="1"/>
  <c r="AK85" i="1"/>
  <c r="BH85" i="1" s="1"/>
  <c r="BI85" i="1" s="1"/>
  <c r="AV93" i="1"/>
  <c r="BG93" i="1" s="1"/>
  <c r="AK93" i="1"/>
  <c r="BH93" i="1" s="1"/>
  <c r="BI93" i="1" s="1"/>
  <c r="BH96" i="1"/>
  <c r="BI96" i="1" s="1"/>
  <c r="BH120" i="1"/>
  <c r="BI120" i="1" s="1"/>
  <c r="AK48" i="1"/>
  <c r="BH48" i="1" s="1"/>
  <c r="BI48" i="1" s="1"/>
  <c r="BH65" i="1"/>
  <c r="BI65" i="1" s="1"/>
  <c r="AV119" i="1"/>
  <c r="BG119" i="1" s="1"/>
  <c r="AK119" i="1"/>
  <c r="AV81" i="1"/>
  <c r="BG81" i="1" s="1"/>
  <c r="BH118" i="1"/>
  <c r="BI118" i="1" s="1"/>
  <c r="AK100" i="1"/>
  <c r="BH100" i="1" s="1"/>
  <c r="BI100" i="1" s="1"/>
  <c r="AV100" i="1"/>
  <c r="BG100" i="1" s="1"/>
  <c r="BH105" i="1"/>
  <c r="BI105" i="1" s="1"/>
  <c r="AV109" i="1"/>
  <c r="BG109" i="1" s="1"/>
  <c r="AK109" i="1"/>
  <c r="BH109" i="1" s="1"/>
  <c r="BI109" i="1" s="1"/>
  <c r="BH130" i="1"/>
  <c r="BI130" i="1" s="1"/>
  <c r="AK97" i="1"/>
  <c r="BH97" i="1" s="1"/>
  <c r="BI97" i="1" s="1"/>
  <c r="AV97" i="1"/>
  <c r="BG97" i="1" s="1"/>
  <c r="BH133" i="1"/>
  <c r="BI133" i="1" s="1"/>
  <c r="BH114" i="1"/>
  <c r="BI114" i="1" s="1"/>
  <c r="BH128" i="1"/>
  <c r="BI128" i="1" s="1"/>
  <c r="BH77" i="1"/>
  <c r="BI77" i="1" s="1"/>
  <c r="AK81" i="1"/>
  <c r="BH81" i="1" s="1"/>
  <c r="BI81" i="1" s="1"/>
  <c r="AK107" i="1"/>
  <c r="BH117" i="1"/>
  <c r="BI117" i="1" s="1"/>
  <c r="AV108" i="1"/>
  <c r="BG108" i="1" s="1"/>
  <c r="BH108" i="1" s="1"/>
  <c r="BI108" i="1" s="1"/>
  <c r="AV111" i="1"/>
  <c r="BG111" i="1" s="1"/>
  <c r="AV132" i="1"/>
  <c r="BG132" i="1" s="1"/>
  <c r="AK132" i="1"/>
  <c r="BH132" i="1" s="1"/>
  <c r="BI132" i="1" s="1"/>
  <c r="BH136" i="1"/>
  <c r="BI136" i="1" s="1"/>
  <c r="BH113" i="1"/>
  <c r="BI113" i="1" s="1"/>
  <c r="AK117" i="1"/>
  <c r="BH123" i="1"/>
  <c r="BI123" i="1" s="1"/>
  <c r="BH129" i="1"/>
  <c r="BI129" i="1" s="1"/>
  <c r="BH119" i="1"/>
  <c r="BI119" i="1" s="1"/>
  <c r="AK99" i="1"/>
  <c r="BH99" i="1" s="1"/>
  <c r="BI99" i="1" s="1"/>
  <c r="AV103" i="1"/>
  <c r="BG103" i="1" s="1"/>
  <c r="AK111" i="1"/>
  <c r="BH111" i="1" s="1"/>
  <c r="BI111" i="1" s="1"/>
  <c r="BH107" i="1"/>
  <c r="BI107" i="1" s="1"/>
  <c r="AV127" i="1"/>
  <c r="BG127" i="1" s="1"/>
  <c r="AK127" i="1"/>
  <c r="BH127" i="1" s="1"/>
  <c r="BI127" i="1" s="1"/>
  <c r="BH135" i="1"/>
  <c r="BI135" i="1" s="1"/>
  <c r="BH115" i="1"/>
  <c r="BI115" i="1" s="1"/>
  <c r="BH121" i="1"/>
  <c r="BI121" i="1" s="1"/>
  <c r="BH131" i="1"/>
  <c r="BI131" i="1" s="1"/>
</calcChain>
</file>

<file path=xl/sharedStrings.xml><?xml version="1.0" encoding="utf-8"?>
<sst xmlns="http://schemas.openxmlformats.org/spreadsheetml/2006/main" count="478" uniqueCount="223">
  <si>
    <t>Fish; frozen, eels (Anguilla spp.)</t>
  </si>
  <si>
    <t>Value (Thousand Dollar)</t>
  </si>
  <si>
    <t xml:space="preserve">Quantity </t>
  </si>
  <si>
    <t>SHARE</t>
  </si>
  <si>
    <t>HARGA (TON)</t>
  </si>
  <si>
    <t>Log price</t>
  </si>
  <si>
    <t xml:space="preserve">Tahun </t>
  </si>
  <si>
    <t>Bulan</t>
  </si>
  <si>
    <t>IDN</t>
  </si>
  <si>
    <t>CHN</t>
  </si>
  <si>
    <t>IND</t>
  </si>
  <si>
    <t>MYS</t>
  </si>
  <si>
    <t>DNK</t>
  </si>
  <si>
    <t>USA</t>
  </si>
  <si>
    <t>NZL</t>
  </si>
  <si>
    <t>NLD</t>
  </si>
  <si>
    <t>DEU</t>
  </si>
  <si>
    <t>SWE</t>
  </si>
  <si>
    <t>WORLD</t>
  </si>
  <si>
    <t>ROW</t>
  </si>
  <si>
    <t>SIDN</t>
  </si>
  <si>
    <t>SCHN</t>
  </si>
  <si>
    <t>SIND</t>
  </si>
  <si>
    <t>SMYS</t>
  </si>
  <si>
    <t>SDNK</t>
  </si>
  <si>
    <t>SUSA</t>
  </si>
  <si>
    <t>SNZL</t>
  </si>
  <si>
    <t>SNLD</t>
  </si>
  <si>
    <t>SDEU</t>
  </si>
  <si>
    <t>SSWE</t>
  </si>
  <si>
    <t>SROW</t>
  </si>
  <si>
    <t>PIDN</t>
  </si>
  <si>
    <t>PCHN</t>
  </si>
  <si>
    <t>PIND</t>
  </si>
  <si>
    <t>PMYS</t>
  </si>
  <si>
    <t>PDNK</t>
  </si>
  <si>
    <t>PUSA</t>
  </si>
  <si>
    <t>PNZL</t>
  </si>
  <si>
    <t>PNLD</t>
  </si>
  <si>
    <t>PDEU</t>
  </si>
  <si>
    <t>PSWE</t>
  </si>
  <si>
    <t>PROW</t>
  </si>
  <si>
    <t>LogP</t>
  </si>
  <si>
    <t>X</t>
  </si>
  <si>
    <t>Januari</t>
  </si>
  <si>
    <t xml:space="preserve"> 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</si>
  <si>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</si>
  <si>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</si>
  <si>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</si>
  <si>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</si>
  <si>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</si>
  <si>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</si>
  <si>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</si>
  <si>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</si>
  <si>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</si>
  <si>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</si>
  <si>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</si>
  <si>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--------------------------------------------------------------------------</t>
  </si>
  <si>
    <t>Equation             Obs   Parms        RMSE    "R-sq"       chi2        P</t>
  </si>
  <si>
    <t>qidn                 132      11    .1120242    0.2453      45.96   0.0000</t>
  </si>
  <si>
    <t>qchn                 132      11    .1807778    0.2467      51.84   0.0000</t>
  </si>
  <si>
    <t>qind                 132      11    .0631427    0.1700      36.78   0.0001</t>
  </si>
  <si>
    <t>qmys                 132      11    .0575131    0.1326      20.34   0.0409</t>
  </si>
  <si>
    <t>qdnk                 132      11    .0545469    0.1482      29.56   0.0019</t>
  </si>
  <si>
    <t>qusa                 132      11    .0595892    0.2108      42.84   0.0000</t>
  </si>
  <si>
    <t>qnzl                 132      11    .0421381    0.3821      78.57   0.0000</t>
  </si>
  <si>
    <t>qdeu                 132      11    .0186093    0.2397      47.48   0.0000</t>
  </si>
  <si>
    <t>qswe                 132      11    .0093294    0.2190      38.94   0.0001</t>
  </si>
  <si>
    <t>qnld                 132      11    .0260449    0.1064      22.26   0.0224</t>
  </si>
  <si>
    <t>------------------------------------------------------------------------------</t>
  </si>
  <si>
    <t>Tes adding up:</t>
  </si>
  <si>
    <t xml:space="preserve">             |      Coef.   Std. Err.      z    P&gt;|z|     [95% Conf. Interval]</t>
  </si>
  <si>
    <t>-------------+----------------------------------------------------------------</t>
  </si>
  <si>
    <t>qidn         |</t>
  </si>
  <si>
    <t xml:space="preserve">        pidn |   .2203046   .0393423     5.60   0.000     .1431952    .2974141</t>
  </si>
  <si>
    <t xml:space="preserve">        pchn |   -.038331   .0320563    -1.20   0.232    -.1011602    .0244982</t>
  </si>
  <si>
    <t xml:space="preserve">        pind |   .0160979   .0195976     0.82   0.411    -.0223127    .0545085</t>
  </si>
  <si>
    <t xml:space="preserve">        pmys |   -.023891   .0220827    -1.08   0.279    -.0671723    .0193902</t>
  </si>
  <si>
    <t xml:space="preserve">        pdnk |  -.0299934   .0150947    -1.99   0.047    -.0595785   -.0004082</t>
  </si>
  <si>
    <t xml:space="preserve">        pusa |   .0125434   .0154027     0.81   0.415    -.0176454    .0427322</t>
  </si>
  <si>
    <t xml:space="preserve">        pnzl |  -.0379933   .0133238    -2.85   0.004    -.0641076   -.0118791</t>
  </si>
  <si>
    <t xml:space="preserve">        pnld |   -.012094   .0112102    -1.08   0.281    -.0340655    .0098776</t>
  </si>
  <si>
    <t xml:space="preserve">        pdeu |  -.0061689   .0081341    -0.76   0.448    -.0221115    .0097736</t>
  </si>
  <si>
    <t xml:space="preserve">        pswe |  -.0052402    .004202    -1.25   0.212     -.013476    .0029956</t>
  </si>
  <si>
    <t xml:space="preserve">        prow |  -.0952341   .0250261    -3.81   0.000    -.1442843    -.046184</t>
  </si>
  <si>
    <t xml:space="preserve">           x |  -.0806843   .0629168    -1.28   0.200     -.203999    .0426304</t>
  </si>
  <si>
    <t>wi</t>
  </si>
  <si>
    <r>
      <rPr>
        <i/>
        <sz val="11"/>
        <color theme="1"/>
        <rFont val="Calibri"/>
        <family val="2"/>
        <scheme val="minor"/>
      </rPr>
      <t>Expenditure</t>
    </r>
    <r>
      <rPr>
        <sz val="11"/>
        <color theme="1"/>
        <rFont val="Calibri"/>
        <family val="2"/>
        <scheme val="minor"/>
      </rPr>
      <t xml:space="preserve"> (pengeluaran)</t>
    </r>
  </si>
  <si>
    <t xml:space="preserve">       _cons |    .593081    .196386     3.02   0.003     .2081714    .9779905</t>
  </si>
  <si>
    <t>normal</t>
  </si>
  <si>
    <t>superior</t>
  </si>
  <si>
    <t>qchn         |</t>
  </si>
  <si>
    <t xml:space="preserve">        pidn |   -.038331   .0320563    -1.20   0.232    -.1011602    .0244982</t>
  </si>
  <si>
    <t xml:space="preserve">        pchn |   .0814427   .0544378     1.50   0.135    -.0252534    .1881388</t>
  </si>
  <si>
    <t>inferior</t>
  </si>
  <si>
    <t xml:space="preserve">        pind |  -.0176699   .0193336    -0.91   0.361    -.0555631    .0202234</t>
  </si>
  <si>
    <t xml:space="preserve">        pmys |  -.0110328   .0177828    -0.62   0.535    -.0458864    .0238209</t>
  </si>
  <si>
    <t xml:space="preserve">        pdnk |   .0086201   .0155566     0.55   0.580    -.0218702    .0391104</t>
  </si>
  <si>
    <t xml:space="preserve">        pusa |   .0212714   .0168138     1.27   0.206     -.011683    .0542258</t>
  </si>
  <si>
    <t xml:space="preserve">        pnzl |  -.0147006   .0125606    -1.17   0.242    -.0393189    .0099178</t>
  </si>
  <si>
    <t xml:space="preserve">        pnld |   .0096399   .0082498     1.17   0.243    -.0065294    .0258092</t>
  </si>
  <si>
    <t xml:space="preserve">        pdeu |  -.0007979   .0060682    -0.13   0.895    -.0126912    .0110955</t>
  </si>
  <si>
    <t xml:space="preserve">        pswe |  -.0041596   .0030506    -1.36   0.173    -.0101387    .0018195</t>
  </si>
  <si>
    <t xml:space="preserve">        prow |  -.0342825   .0302657    -1.13   0.257    -.0936021    .0250372</t>
  </si>
  <si>
    <r>
      <t xml:space="preserve">Compensated </t>
    </r>
    <r>
      <rPr>
        <sz val="11"/>
        <color theme="1"/>
        <rFont val="Calibri"/>
        <family val="2"/>
        <scheme val="minor"/>
      </rPr>
      <t>(harga silang)</t>
    </r>
  </si>
  <si>
    <t xml:space="preserve">           x |   .6420025   .0994458     6.46   0.000     .4470923    .8369128</t>
  </si>
  <si>
    <t xml:space="preserve">       _cons |  -1.739037   .3059762    -5.68   0.000    -2.338739   -1.139335</t>
  </si>
  <si>
    <t>-</t>
  </si>
  <si>
    <t>negatif = komplementer</t>
  </si>
  <si>
    <t>positif =  substitusi</t>
  </si>
  <si>
    <t>qind         |</t>
  </si>
  <si>
    <t xml:space="preserve">        pidn |   .0160979   .0195976     0.82   0.411    -.0223127    .0545085</t>
  </si>
  <si>
    <t xml:space="preserve">        pchn |  -.0176699   .0193336    -0.91   0.361    -.0555631    .0202234</t>
  </si>
  <si>
    <t xml:space="preserve">        pind |   .0183641    .019664     0.93   0.350    -.0201767    .0569049</t>
  </si>
  <si>
    <t xml:space="preserve">        pmys |  -.0088668   .0151892    -0.58   0.559     -.038637    .0209034</t>
  </si>
  <si>
    <t xml:space="preserve">        pdnk |  -.0105235   .0103729    -1.01   0.310     -.030854     .009807</t>
  </si>
  <si>
    <t xml:space="preserve">        pusa |  -.0065433   .0105119    -0.62   0.534    -.0271462    .0140597</t>
  </si>
  <si>
    <t xml:space="preserve">        pnzl |  -.0091451   .0095534    -0.96   0.338    -.0278694    .0095792</t>
  </si>
  <si>
    <t xml:space="preserve">        pnld |  -.0060447   .0078296    -0.77   0.440    -.0213903     .009301</t>
  </si>
  <si>
    <t xml:space="preserve">        pdeu |   .0021537   .0058639     0.37   0.713    -.0093394    .0136468</t>
  </si>
  <si>
    <t xml:space="preserve">        pswe |   .0070452     .00302     2.33   0.020     .0011261    .0129642</t>
  </si>
  <si>
    <r>
      <t xml:space="preserve">Uncompensated </t>
    </r>
    <r>
      <rPr>
        <sz val="11"/>
        <color theme="1"/>
        <rFont val="Calibri"/>
        <family val="2"/>
        <scheme val="minor"/>
      </rPr>
      <t>(harga sendiri)</t>
    </r>
  </si>
  <si>
    <t xml:space="preserve">        prow |   .0151322   .0165114     0.92   0.359    -.0172295    .0474939</t>
  </si>
  <si>
    <t xml:space="preserve">           x |   .1513609   .0357008     4.24   0.000     .0813887    .2213331</t>
  </si>
  <si>
    <t xml:space="preserve">       _cons |  -.3593668   .1108093    -3.24   0.001    -.5765491   -.1421845</t>
  </si>
  <si>
    <t>qmys         |</t>
  </si>
  <si>
    <t xml:space="preserve">        pidn |   -.023891   .0220827    -1.08   0.279    -.0671723    .0193902</t>
  </si>
  <si>
    <t xml:space="preserve">        pchn |  -.0110328   .0177828    -0.62   0.535    -.0458864    .0238209</t>
  </si>
  <si>
    <t xml:space="preserve">        pind |  -.0088668   .0151892    -0.58   0.559     -.038637    .0209034</t>
  </si>
  <si>
    <t xml:space="preserve">        pmys |   .0286142   .0267719     1.07   0.285    -.0238576    .0810861</t>
  </si>
  <si>
    <t xml:space="preserve">        pdnk |  -.0024301   .0106834    -0.23   0.820    -.0233692    .0185091</t>
  </si>
  <si>
    <t xml:space="preserve">        pusa |    .020395   .0105538     1.93   0.053    -.0002901      .04108</t>
  </si>
  <si>
    <t xml:space="preserve">        pnzl |  -.0090446   .0100528    -0.90   0.368    -.0287477    .0106584</t>
  </si>
  <si>
    <t xml:space="preserve">        pnld |   .0261576   .0115586     2.26   0.024     .0035032    .0488121</t>
  </si>
  <si>
    <t xml:space="preserve">        pdeu |  -.0037184   .0081681    -0.46   0.649    -.0197276    .0122908</t>
  </si>
  <si>
    <t xml:space="preserve">        pswe |  -.0033594   .0047982    -0.70   0.484    -.0127638     .006045</t>
  </si>
  <si>
    <t xml:space="preserve">        prow |  -.0128237   .0164465    -0.78   0.436    -.0450583     .019411</t>
  </si>
  <si>
    <t xml:space="preserve">           x |   -.050712   .0337825    -1.50   0.133    -.1169245    .0155005</t>
  </si>
  <si>
    <t xml:space="preserve">       _cons |   .2097506   .1042581     2.01   0.044     .0054086    .4140926</t>
  </si>
  <si>
    <t>qdnk         |</t>
  </si>
  <si>
    <t xml:space="preserve">        pidn |  -.0299934   .0150947    -1.99   0.047    -.0595785   -.0004082</t>
  </si>
  <si>
    <t xml:space="preserve">        pchn |   .0086201   .0155566     0.55   0.580    -.0218702    .0391104</t>
  </si>
  <si>
    <t xml:space="preserve">        pind |  -.0105235   .0103729    -1.01   0.310     -.030854     .009807</t>
  </si>
  <si>
    <t xml:space="preserve">        pmys |  -.0024301   .0106834    -0.23   0.820    -.0233692    .0185091</t>
  </si>
  <si>
    <t xml:space="preserve">        pdnk |   .0390398   .0113715     3.43   0.001     .0167521    .0613276</t>
  </si>
  <si>
    <t xml:space="preserve">        pusa |   .0007592   .0083728     0.09   0.928    -.0156512    .0171697</t>
  </si>
  <si>
    <t xml:space="preserve">        pnzl |   .0092324   .0070485     1.31   0.190    -.0045825    .0230472</t>
  </si>
  <si>
    <t xml:space="preserve">        pnld |   .0009332     .00513     0.18   0.856    -.0091215    .0109879</t>
  </si>
  <si>
    <t xml:space="preserve">        pdeu |   .0022524   .0038804     0.58   0.562     -.005353    .0098579</t>
  </si>
  <si>
    <t xml:space="preserve">        pswe |  -.0004989   .0020035    -0.25   0.803    -.0044257    .0034279</t>
  </si>
  <si>
    <t xml:space="preserve">        prow |  -.0173914   .0130777    -1.33   0.184    -.0430231    .0082404</t>
  </si>
  <si>
    <t xml:space="preserve">           x |   -.080965   .0305776    -2.65   0.008     -.140896   -.0210341</t>
  </si>
  <si>
    <t xml:space="preserve">       _cons |   .2464939   .0941367     2.62   0.009     .0619893    .4309984</t>
  </si>
  <si>
    <t>qusa         |</t>
  </si>
  <si>
    <t xml:space="preserve">        pidn |   .0125434   .0154027     0.81   0.415    -.0176454    .0427322</t>
  </si>
  <si>
    <t xml:space="preserve">        pchn |   .0212714   .0168138     1.27   0.206     -.011683    .0542258</t>
  </si>
  <si>
    <t xml:space="preserve">        pind |  -.0065433   .0105119    -0.62   0.534    -.0271462    .0140597</t>
  </si>
  <si>
    <t xml:space="preserve">        pmys |    .020395   .0105538     1.93   0.053    -.0002901      .04108</t>
  </si>
  <si>
    <t xml:space="preserve">        pdnk |   .0007592   .0083728     0.09   0.928    -.0156512    .0171697</t>
  </si>
  <si>
    <t xml:space="preserve">        pusa |  -.0609253   .0122285    -4.98   0.000    -.0848927    -.036958</t>
  </si>
  <si>
    <t xml:space="preserve">        pnzl |  -.0106477   .0071932    -1.48   0.139    -.0247461    .0034508</t>
  </si>
  <si>
    <t xml:space="preserve">        pnld |   .0056353   .0050669     1.11   0.266    -.0042956    .0155662</t>
  </si>
  <si>
    <t xml:space="preserve">        pdeu |   .0018402   .0037955     0.48   0.628    -.0055989    .0092792</t>
  </si>
  <si>
    <t xml:space="preserve">        pswe |  -.0020895   .0019309    -1.08   0.279     -.005874     .001695</t>
  </si>
  <si>
    <t xml:space="preserve">        prow |   .0177613   .0135573     1.31   0.190    -.0088104     .044333</t>
  </si>
  <si>
    <t xml:space="preserve">           x |  -.1048249   .0332352    -3.15   0.002    -.1699647   -.0396851</t>
  </si>
  <si>
    <t xml:space="preserve">       _cons |   .3890244   .1022953     3.80   0.000     .1885294    .5895195</t>
  </si>
  <si>
    <t>qnzl         |</t>
  </si>
  <si>
    <t xml:space="preserve">        pidn |  -.0379933   .0133238    -2.85   0.004    -.0641076   -.0118791</t>
  </si>
  <si>
    <t xml:space="preserve">        pchn |  -.0147006   .0125606    -1.17   0.242    -.0393189    .0099178</t>
  </si>
  <si>
    <t xml:space="preserve">        pind |  -.0091451   .0095534    -0.96   0.338    -.0278694    .0095792</t>
  </si>
  <si>
    <t xml:space="preserve">        pmys |  -.0090446   .0100528    -0.90   0.368    -.0287477    .0106584</t>
  </si>
  <si>
    <t xml:space="preserve">        pdnk |   .0092324   .0070485     1.31   0.190    -.0045825    .0230472</t>
  </si>
  <si>
    <t xml:space="preserve">        pusa |  -.0106477   .0071932    -1.48   0.139    -.0247461    .0034508</t>
  </si>
  <si>
    <t xml:space="preserve">        pnzl |   .0222695   .0089704     2.48   0.013     .0046878    .0398512</t>
  </si>
  <si>
    <t xml:space="preserve">        pnld |   .0074893   .0050124     1.49   0.135    -.0023348    .0173135</t>
  </si>
  <si>
    <t xml:space="preserve">        pdeu |    .003833   .0037437     1.02   0.306    -.0035045    .0111705</t>
  </si>
  <si>
    <t xml:space="preserve">        pswe |   .0000817   .0019204     0.04   0.966    -.0036821    .0038456</t>
  </si>
  <si>
    <t xml:space="preserve">        prow |   .0386253   .0109999     3.51   0.000     .0170658    .0601847</t>
  </si>
  <si>
    <t xml:space="preserve">           x |  -.1656635    .023998    -6.90   0.000    -.2126987   -.1186282</t>
  </si>
  <si>
    <t xml:space="preserve">       _cons |   .5095565   .0747082     6.82   0.000     .3631312    .6559819</t>
  </si>
  <si>
    <t>qdeu         |</t>
  </si>
  <si>
    <t xml:space="preserve">        pidn |  -.0061689   .0081341    -0.76   0.448    -.0221115    .0097736</t>
  </si>
  <si>
    <t xml:space="preserve">        pchn |  -.0007979   .0060682    -0.13   0.895    -.0126912    .0110955</t>
  </si>
  <si>
    <t xml:space="preserve">        pind |   .0021537   .0058639     0.37   0.713    -.0093394    .0136468</t>
  </si>
  <si>
    <t xml:space="preserve">        pmys |  -.0037184   .0081681    -0.46   0.649    -.0197276    .0122908</t>
  </si>
  <si>
    <t xml:space="preserve">        pdnk |   .0022524   .0038804     0.58   0.562     -.005353    .0098579</t>
  </si>
  <si>
    <t xml:space="preserve">        pusa |   .0018402   .0037955     0.48   0.628    -.0055989    .0092792</t>
  </si>
  <si>
    <t xml:space="preserve">        pnzl |    .003833   .0037437     1.02   0.306    -.0035045    .0111705</t>
  </si>
  <si>
    <t xml:space="preserve">        pnld |  -.0066382   .0056067    -1.18   0.236    -.0176271    .0043507</t>
  </si>
  <si>
    <t xml:space="preserve">        pdeu |   .0188021   .0055295     3.40   0.001     .0079645    .0296397</t>
  </si>
  <si>
    <t xml:space="preserve">        pswe |   .0033988   .0026827     1.27   0.205    -.0018591    .0086568</t>
  </si>
  <si>
    <t xml:space="preserve">        prow |  -.0149568   .0057256    -2.61   0.009    -.0261787   -.0037349</t>
  </si>
  <si>
    <t xml:space="preserve">           x |   -.040651   .0111141    -3.66   0.000    -.0624342   -.0188679</t>
  </si>
  <si>
    <t xml:space="preserve">       _cons |   .1308012    .035205     3.72   0.000     .0618007    .1998018</t>
  </si>
  <si>
    <t>qswe         |</t>
  </si>
  <si>
    <t xml:space="preserve">        pidn |  -.0052402    .004202    -1.25   0.212     -.013476    .0029956</t>
  </si>
  <si>
    <t xml:space="preserve">        pchn |  -.0041596   .0030506    -1.36   0.173    -.0101387    .0018195</t>
  </si>
  <si>
    <t xml:space="preserve">        pind |   .0070452     .00302     2.33   0.020     .0011261    .0129642</t>
  </si>
  <si>
    <t xml:space="preserve">        pmys |  -.0033594   .0047982    -0.70   0.484    -.0127638     .006045</t>
  </si>
  <si>
    <t xml:space="preserve">        pdnk |  -.0004989   .0020035    -0.25   0.803    -.0044257    .0034279</t>
  </si>
  <si>
    <t xml:space="preserve">        pusa |  -.0020895   .0019309    -1.08   0.279     -.005874     .001695</t>
  </si>
  <si>
    <t xml:space="preserve">        pnzl |   .0000817   .0019204     0.04   0.966    -.0036821    .0038456</t>
  </si>
  <si>
    <t xml:space="preserve">        pnld |    .005033   .0044935     1.12   0.263     -.003774      .01384</t>
  </si>
  <si>
    <t xml:space="preserve">        pdeu |   .0033988   .0026827     1.27   0.205    -.0018591    .0086568</t>
  </si>
  <si>
    <t xml:space="preserve">        pswe |  -.0033446   .0058021    -0.58   0.564    -.0147165    .0080272</t>
  </si>
  <si>
    <t xml:space="preserve">        prow |   .0031335   .0030008     1.04   0.296    -.0027479    .0090149</t>
  </si>
  <si>
    <t xml:space="preserve">           x |  -.0245705    .005635    -4.36   0.000    -.0356149   -.0135261</t>
  </si>
  <si>
    <t xml:space="preserve">       _cons |   .0905595   .0184144     4.92   0.000     .0544679    .1266511</t>
  </si>
  <si>
    <t>qnld         |</t>
  </si>
  <si>
    <t xml:space="preserve">        pidn |   -.012094   .0112102    -1.08   0.281    -.0340655    .0098776</t>
  </si>
  <si>
    <t xml:space="preserve">        pchn |   .0096399   .0082498     1.17   0.243    -.0065294    .0258092</t>
  </si>
  <si>
    <t xml:space="preserve">        pind |  -.0060447   .0078296    -0.77   0.440    -.0213903     .009301</t>
  </si>
  <si>
    <t xml:space="preserve">        pmys |   .0261576   .0115586     2.26   0.024     .0035032    .0488121</t>
  </si>
  <si>
    <t xml:space="preserve">        pdnk |   .0009332     .00513     0.18   0.856    -.0091215    .0109879</t>
  </si>
  <si>
    <t xml:space="preserve">        pusa |   .0056353   .0050669     1.11   0.266    -.0042956    .0155662</t>
  </si>
  <si>
    <t xml:space="preserve">        pnzl |   .0074893   .0050124     1.49   0.135    -.0023348    .0173135</t>
  </si>
  <si>
    <t xml:space="preserve">        pnld |  -.0149854    .011414    -1.31   0.189    -.0373565    .0073856</t>
  </si>
  <si>
    <t xml:space="preserve">        pdeu |  -.0066382   .0056067    -1.18   0.236    -.0176271    .0043507</t>
  </si>
  <si>
    <t xml:space="preserve">        pswe |    .005033   .0044935     1.12   0.263     -.003774      .01384</t>
  </si>
  <si>
    <t xml:space="preserve">        prow |  -.0151261   .0077313    -1.96   0.050    -.0302792     .000027</t>
  </si>
  <si>
    <t xml:space="preserve">           x |   -.019017   .0156359    -1.22   0.224    -.0496628    .0116287</t>
  </si>
  <si>
    <t xml:space="preserve">       _cons |   .0879645    .051051     1.72   0.085    -.0120937    .1880227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</si>
</sst>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rgb="FF002B54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sz val="9"/>
      <color theme="1"/>
      <name val="Courier New"/>
      <family val="3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9" fontId="0" fillId="0" borderId="0" xfId="1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0" borderId="1" xfId="0" applyFont="1" applyBorder="1"/>
    <xf numFmtId="164" fontId="0" fillId="4" borderId="0" xfId="0" applyNumberFormat="1" applyFill="1"/>
    <xf numFmtId="164" fontId="0" fillId="0" borderId="0" xfId="0" applyNumberFormat="1"/>
    <xf numFmtId="1" fontId="0" fillId="0" borderId="0" xfId="0" applyNumberFormat="1"/>
    <xf numFmtId="2" fontId="0" fillId="4" borderId="0" xfId="0" applyNumberFormat="1" applyFill="1"/>
    <xf numFmtId="0" fontId="2" fillId="0" borderId="7" xfId="0" applyFont="1" applyBorder="1"/>
    <xf numFmtId="0" fontId="3" fillId="5" borderId="2" xfId="0" applyFont="1" applyFill="1" applyBorder="1" applyAlignment="1">
      <alignment horizontal="right" wrapText="1"/>
    </xf>
    <xf numFmtId="0" fontId="3" fillId="5" borderId="3" xfId="0" applyFont="1" applyFill="1" applyBorder="1" applyAlignment="1">
      <alignment horizontal="right" wrapText="1"/>
    </xf>
    <xf numFmtId="0" fontId="4" fillId="5" borderId="4" xfId="0" applyFont="1" applyFill="1" applyBorder="1"/>
    <xf numFmtId="0" fontId="3" fillId="5" borderId="5" xfId="0" applyFont="1" applyFill="1" applyBorder="1" applyAlignment="1">
      <alignment horizontal="right" wrapText="1"/>
    </xf>
    <xf numFmtId="0" fontId="3" fillId="6" borderId="6" xfId="0" applyFont="1" applyFill="1" applyBorder="1" applyAlignment="1">
      <alignment horizontal="right" wrapText="1"/>
    </xf>
    <xf numFmtId="0" fontId="3" fillId="6" borderId="8" xfId="0" applyFont="1" applyFill="1" applyBorder="1" applyAlignment="1">
      <alignment horizontal="right" wrapText="1"/>
    </xf>
    <xf numFmtId="0" fontId="3" fillId="5" borderId="9" xfId="0" applyFont="1" applyFill="1" applyBorder="1" applyAlignment="1">
      <alignment horizontal="right" wrapText="1"/>
    </xf>
    <xf numFmtId="0" fontId="5" fillId="0" borderId="0" xfId="0" applyFont="1" applyAlignment="1">
      <alignment vertical="center"/>
    </xf>
    <xf numFmtId="0" fontId="0" fillId="0" borderId="0" xfId="1" applyNumberFormat="1" applyFont="1"/>
    <xf numFmtId="0" fontId="6" fillId="0" borderId="0" xfId="0" applyFont="1"/>
    <xf numFmtId="0" fontId="7" fillId="7" borderId="0" xfId="0" applyFont="1" applyFill="1"/>
    <xf numFmtId="164" fontId="0" fillId="7" borderId="0" xfId="0" applyNumberFormat="1" applyFill="1"/>
    <xf numFmtId="164" fontId="7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DATAA%20SIDATTT%20fixxx.xlsx" TargetMode="External"/><Relationship Id="rId1" Type="http://schemas.openxmlformats.org/officeDocument/2006/relationships/externalLinkPath" Target="DATAA%20SIDATTT%20fixx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EKSPOR IKAN SIDAT IDN"/>
      <sheetName val="DATA EKSPOR IKAN SIDAT DUNIA"/>
      <sheetName val="DATA EKSPOR FROZEN EELS DUNIA "/>
      <sheetName val="DATA PASAR CHN DAN HKG"/>
      <sheetName val="DATA PASAR TUJUAN "/>
      <sheetName val="DATA NGR EKSPORTIR"/>
      <sheetName val="SHARED VALUE"/>
      <sheetName val="DATA DARI TRADEMAP"/>
      <sheetName val="CONSTRAINTS"/>
      <sheetName val="OLAH DATA INTER"/>
      <sheetName val="EXCHANGE RATE CHINA"/>
      <sheetName val="OLAH DATA P. CHINA"/>
      <sheetName val="OLAH DATA P.HKG"/>
      <sheetName val="INTER|ELASTISITAS"/>
      <sheetName val="CHN|ELASTISITAS"/>
      <sheetName val="Struktur pasar"/>
      <sheetName val="RCA&amp;DRCA"/>
      <sheetName val="FINAL RESULTS"/>
      <sheetName val="DINAMIK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AA6">
            <v>0.11862160371106693</v>
          </cell>
          <cell r="AB6">
            <v>0.23658051689860835</v>
          </cell>
          <cell r="AC6">
            <v>1.9880715705765408E-2</v>
          </cell>
          <cell r="AD6">
            <v>2.054340622929092E-2</v>
          </cell>
          <cell r="AE6">
            <v>5.168986083499006E-2</v>
          </cell>
          <cell r="AF6">
            <v>0.21206096752816433</v>
          </cell>
          <cell r="AG6">
            <v>0.14247846255798541</v>
          </cell>
          <cell r="AH6">
            <v>4.9701789264413522E-2</v>
          </cell>
          <cell r="AI6">
            <v>2.584493041749503E-2</v>
          </cell>
          <cell r="AJ6">
            <v>4.241219350563287E-2</v>
          </cell>
          <cell r="AK6">
            <v>8.0185553346587141E-2</v>
          </cell>
        </row>
        <row r="7">
          <cell r="AA7">
            <v>7.5931891394385637E-2</v>
          </cell>
          <cell r="AB7">
            <v>0.26967326277036358</v>
          </cell>
          <cell r="AC7">
            <v>4.6019328117809482E-4</v>
          </cell>
          <cell r="AD7">
            <v>3.0832949838932353E-2</v>
          </cell>
          <cell r="AE7">
            <v>0.16152784169351128</v>
          </cell>
          <cell r="AF7">
            <v>0.16198803497468936</v>
          </cell>
          <cell r="AG7">
            <v>0.14726184997699032</v>
          </cell>
          <cell r="AH7">
            <v>1.6106764841233318E-2</v>
          </cell>
          <cell r="AI7">
            <v>1.1504832029452371E-2</v>
          </cell>
          <cell r="AJ7">
            <v>7.8232857800276112E-3</v>
          </cell>
          <cell r="AK7">
            <v>0.11688909341923608</v>
          </cell>
        </row>
        <row r="8">
          <cell r="AA8">
            <v>8.8607594936708861E-2</v>
          </cell>
          <cell r="AB8">
            <v>0.15770042194092826</v>
          </cell>
          <cell r="AC8">
            <v>6.3291139240506328E-3</v>
          </cell>
          <cell r="AD8">
            <v>2.2151898734177215E-2</v>
          </cell>
          <cell r="AE8">
            <v>7.1202531645569625E-2</v>
          </cell>
          <cell r="AF8">
            <v>9.5991561181434593E-2</v>
          </cell>
          <cell r="AG8">
            <v>0.21782700421940929</v>
          </cell>
          <cell r="AH8">
            <v>6.3291139240506333E-2</v>
          </cell>
          <cell r="AI8">
            <v>5.8016877637130801E-2</v>
          </cell>
          <cell r="AJ8">
            <v>2.2151898734177215E-2</v>
          </cell>
          <cell r="AK8">
            <v>0.19672995780590719</v>
          </cell>
        </row>
        <row r="9">
          <cell r="AA9">
            <v>2.3606228026117528E-2</v>
          </cell>
          <cell r="AB9">
            <v>6.1778001004520341E-2</v>
          </cell>
          <cell r="AC9">
            <v>5.0226017076845811E-4</v>
          </cell>
          <cell r="AD9">
            <v>1.1551983927674536E-2</v>
          </cell>
          <cell r="AE9">
            <v>0.2024108488196886</v>
          </cell>
          <cell r="AF9">
            <v>4.4701155198392767E-2</v>
          </cell>
          <cell r="AG9">
            <v>0.34153691612255149</v>
          </cell>
          <cell r="AH9">
            <v>4.7212456052235056E-2</v>
          </cell>
          <cell r="AI9">
            <v>6.5293822199899544E-3</v>
          </cell>
          <cell r="AJ9">
            <v>3.0637870416875941E-2</v>
          </cell>
          <cell r="AK9">
            <v>0.22953289804118535</v>
          </cell>
        </row>
        <row r="10">
          <cell r="AA10">
            <v>2.020655590480467E-2</v>
          </cell>
          <cell r="AB10">
            <v>4.2209250112258644E-2</v>
          </cell>
          <cell r="AC10">
            <v>2.2451728783116302E-3</v>
          </cell>
          <cell r="AD10">
            <v>4.4903457566232598E-4</v>
          </cell>
          <cell r="AE10">
            <v>7.8581050740907044E-2</v>
          </cell>
          <cell r="AF10">
            <v>0.13111809609339919</v>
          </cell>
          <cell r="AG10">
            <v>0.24427480916030533</v>
          </cell>
          <cell r="AH10">
            <v>2.7391109115401886E-2</v>
          </cell>
          <cell r="AI10">
            <v>7.992815446789403E-2</v>
          </cell>
          <cell r="AJ10">
            <v>1.9757521329142345E-2</v>
          </cell>
          <cell r="AK10">
            <v>0.35383924562191288</v>
          </cell>
        </row>
        <row r="11">
          <cell r="AA11">
            <v>0.16299821534800712</v>
          </cell>
          <cell r="AB11">
            <v>0.23973825104104698</v>
          </cell>
          <cell r="AC11">
            <v>5.9488399762046404E-4</v>
          </cell>
          <cell r="AD11">
            <v>3.0339083878643664E-2</v>
          </cell>
          <cell r="AE11">
            <v>4.3426531826293871E-2</v>
          </cell>
          <cell r="AF11">
            <v>7.3170731707317069E-2</v>
          </cell>
          <cell r="AG11">
            <v>0.12254610350981558</v>
          </cell>
          <cell r="AH11">
            <v>7.4360499702557994E-2</v>
          </cell>
          <cell r="AI11">
            <v>4.7590719809637118E-2</v>
          </cell>
          <cell r="AJ11">
            <v>7.138607971445568E-3</v>
          </cell>
          <cell r="AK11">
            <v>0.1980963712076145</v>
          </cell>
        </row>
        <row r="12">
          <cell r="AA12">
            <v>5.7482656095143705E-2</v>
          </cell>
          <cell r="AB12">
            <v>1.5857284440039643E-2</v>
          </cell>
          <cell r="AC12">
            <v>1.4866204162537165E-2</v>
          </cell>
          <cell r="AD12">
            <v>4.7571853320118929E-2</v>
          </cell>
          <cell r="AE12">
            <v>4.3111992071357783E-2</v>
          </cell>
          <cell r="AF12">
            <v>0.18186323092170467</v>
          </cell>
          <cell r="AG12">
            <v>0.23439048562933598</v>
          </cell>
          <cell r="AH12">
            <v>7.5322101090188304E-2</v>
          </cell>
          <cell r="AI12">
            <v>3.6174430128840439E-2</v>
          </cell>
          <cell r="AJ12">
            <v>3.0723488602576808E-2</v>
          </cell>
          <cell r="AK12">
            <v>0.26263627353815661</v>
          </cell>
        </row>
        <row r="13">
          <cell r="AA13">
            <v>5.5472263868065967E-2</v>
          </cell>
          <cell r="AB13">
            <v>0.19490254872563717</v>
          </cell>
          <cell r="AC13">
            <v>0.10144927536231885</v>
          </cell>
          <cell r="AD13">
            <v>3.7481259370314844E-2</v>
          </cell>
          <cell r="AE13">
            <v>0.13993003498250875</v>
          </cell>
          <cell r="AF13">
            <v>0.13793103448275862</v>
          </cell>
          <cell r="AG13">
            <v>4.5977011494252873E-2</v>
          </cell>
          <cell r="AH13">
            <v>6.1969015492253872E-2</v>
          </cell>
          <cell r="AI13">
            <v>8.5457271364317841E-2</v>
          </cell>
          <cell r="AJ13">
            <v>4.2978510744627683E-2</v>
          </cell>
          <cell r="AK13">
            <v>9.6451774112943534E-2</v>
          </cell>
        </row>
        <row r="14">
          <cell r="AA14">
            <v>4.3236161152964296E-2</v>
          </cell>
          <cell r="AB14">
            <v>8.5489682279724866E-2</v>
          </cell>
          <cell r="AC14">
            <v>4.0615787749754342E-2</v>
          </cell>
          <cell r="AD14">
            <v>2.0962987225679658E-2</v>
          </cell>
          <cell r="AE14">
            <v>0.52243694726498524</v>
          </cell>
          <cell r="AF14">
            <v>4.0288241074353096E-2</v>
          </cell>
          <cell r="AG14">
            <v>4.0943334425155582E-2</v>
          </cell>
          <cell r="AH14">
            <v>6.2888961677038974E-2</v>
          </cell>
          <cell r="AI14">
            <v>4.0615787749754342E-2</v>
          </cell>
          <cell r="AJ14">
            <v>4.0943334425155582E-2</v>
          </cell>
          <cell r="AK14">
            <v>6.1578774975434E-2</v>
          </cell>
        </row>
        <row r="15">
          <cell r="AA15">
            <v>0.13</v>
          </cell>
          <cell r="AB15">
            <v>0.15344827586206897</v>
          </cell>
          <cell r="AC15">
            <v>6.8965517241379305E-4</v>
          </cell>
          <cell r="AD15">
            <v>8.6206896551724137E-3</v>
          </cell>
          <cell r="AE15">
            <v>0.21413793103448275</v>
          </cell>
          <cell r="AF15">
            <v>5.6206896551724138E-2</v>
          </cell>
          <cell r="AG15">
            <v>0.12275862068965518</v>
          </cell>
          <cell r="AH15">
            <v>5.6206896551724138E-2</v>
          </cell>
          <cell r="AI15">
            <v>1.3103448275862069E-2</v>
          </cell>
          <cell r="AJ15">
            <v>2.9310344827586206E-2</v>
          </cell>
          <cell r="AK15">
            <v>0.21551724137931033</v>
          </cell>
        </row>
        <row r="16">
          <cell r="AA16">
            <v>0.113384484228474</v>
          </cell>
          <cell r="AB16">
            <v>0.13128729752770674</v>
          </cell>
          <cell r="AC16">
            <v>8.1841432225063945E-2</v>
          </cell>
          <cell r="AD16">
            <v>4.6035805626598467E-2</v>
          </cell>
          <cell r="AE16">
            <v>0.19650468883205457</v>
          </cell>
          <cell r="AF16">
            <v>8.0562659846547313E-2</v>
          </cell>
          <cell r="AG16">
            <v>1.9607843137254902E-2</v>
          </cell>
          <cell r="AH16">
            <v>6.3086104006820118E-2</v>
          </cell>
          <cell r="AI16">
            <v>5.5839727195225917E-2</v>
          </cell>
          <cell r="AJ16">
            <v>5.285592497868713E-2</v>
          </cell>
          <cell r="AK16">
            <v>0.15899403239556692</v>
          </cell>
        </row>
        <row r="17">
          <cell r="AA17">
            <v>3.7166593790992568E-2</v>
          </cell>
          <cell r="AB17">
            <v>0.14779186707477043</v>
          </cell>
          <cell r="AC17">
            <v>0.12286838653257542</v>
          </cell>
          <cell r="AD17">
            <v>2.6235242675994752E-2</v>
          </cell>
          <cell r="AE17">
            <v>8.1766506340183648E-2</v>
          </cell>
          <cell r="AF17">
            <v>1.2243113248797552E-2</v>
          </cell>
          <cell r="AG17">
            <v>0.15522518583296896</v>
          </cell>
          <cell r="AH17">
            <v>9.5758635767380848E-2</v>
          </cell>
          <cell r="AI17">
            <v>2.0113686051595976E-2</v>
          </cell>
          <cell r="AJ17">
            <v>4.9846961084390032E-2</v>
          </cell>
          <cell r="AK17">
            <v>0.25098382160034982</v>
          </cell>
        </row>
        <row r="18">
          <cell r="AA18">
            <v>7.1230342275670669E-2</v>
          </cell>
          <cell r="AB18">
            <v>0.3209990749306198</v>
          </cell>
          <cell r="AC18">
            <v>2.0043169904409498E-2</v>
          </cell>
          <cell r="AD18">
            <v>8.3564600678384213E-2</v>
          </cell>
          <cell r="AE18">
            <v>5.2112241751464693E-2</v>
          </cell>
          <cell r="AF18">
            <v>3.6386062288004936E-2</v>
          </cell>
          <cell r="AG18">
            <v>0.15695343817452975</v>
          </cell>
          <cell r="AH18">
            <v>4.2553191489361701E-2</v>
          </cell>
          <cell r="AI18">
            <v>3.3610854147394391E-2</v>
          </cell>
          <cell r="AJ18">
            <v>9.2506938020351526E-3</v>
          </cell>
          <cell r="AK18">
            <v>0.17329633055812518</v>
          </cell>
        </row>
        <row r="19">
          <cell r="AA19">
            <v>3.8461538461538464E-2</v>
          </cell>
          <cell r="AB19">
            <v>0.3912466843501326</v>
          </cell>
          <cell r="AC19">
            <v>1.5473032714412025E-2</v>
          </cell>
          <cell r="AD19">
            <v>4.3766578249336871E-2</v>
          </cell>
          <cell r="AE19">
            <v>4.3324491600353669E-2</v>
          </cell>
          <cell r="AF19">
            <v>3.9787798408488064E-3</v>
          </cell>
          <cell r="AG19">
            <v>0.13174182139699381</v>
          </cell>
          <cell r="AH19">
            <v>7.9575596816976128E-3</v>
          </cell>
          <cell r="AI19">
            <v>1.7241379310344827E-2</v>
          </cell>
          <cell r="AJ19">
            <v>2.0778072502210435E-2</v>
          </cell>
          <cell r="AK19">
            <v>0.28603006189213087</v>
          </cell>
        </row>
        <row r="20">
          <cell r="AA20">
            <v>4.6583850931677016E-2</v>
          </cell>
          <cell r="AB20">
            <v>0.55279503105590067</v>
          </cell>
          <cell r="AC20">
            <v>1.7504234895539244E-2</v>
          </cell>
          <cell r="AD20">
            <v>8.2721626199887072E-2</v>
          </cell>
          <cell r="AE20">
            <v>5.6465273856578201E-3</v>
          </cell>
          <cell r="AF20">
            <v>2.4844720496894408E-2</v>
          </cell>
          <cell r="AG20">
            <v>5.223037831733484E-2</v>
          </cell>
          <cell r="AH20">
            <v>6.4935064935064939E-3</v>
          </cell>
          <cell r="AI20">
            <v>4.71485036702428E-2</v>
          </cell>
          <cell r="AJ20">
            <v>1.129305477131564E-2</v>
          </cell>
          <cell r="AK20">
            <v>0.15273856578204403</v>
          </cell>
        </row>
        <row r="21">
          <cell r="AA21">
            <v>4.9268118529096752E-2</v>
          </cell>
          <cell r="AB21">
            <v>0.30917529453766512</v>
          </cell>
          <cell r="AC21">
            <v>7.4973223848625488E-3</v>
          </cell>
          <cell r="AD21">
            <v>6.4619778650481977E-2</v>
          </cell>
          <cell r="AE21">
            <v>3.8557657979293107E-2</v>
          </cell>
          <cell r="AF21">
            <v>6.6047840057122456E-2</v>
          </cell>
          <cell r="AG21">
            <v>0.16886826133523741</v>
          </cell>
          <cell r="AH21">
            <v>3.2131381649410921E-2</v>
          </cell>
          <cell r="AI21">
            <v>1.5708675473045341E-2</v>
          </cell>
          <cell r="AJ21">
            <v>1.3566583363084613E-2</v>
          </cell>
          <cell r="AK21">
            <v>0.23455908604069975</v>
          </cell>
        </row>
        <row r="22">
          <cell r="AA22">
            <v>5.4413892908827789E-2</v>
          </cell>
          <cell r="AB22">
            <v>0.18726483357452967</v>
          </cell>
          <cell r="AC22">
            <v>1.3024602026049204E-2</v>
          </cell>
          <cell r="AD22">
            <v>4.1678726483357451E-2</v>
          </cell>
          <cell r="AE22">
            <v>2.4023154848046308E-2</v>
          </cell>
          <cell r="AF22">
            <v>0.24138929088277858</v>
          </cell>
          <cell r="AG22">
            <v>0.1125904486251809</v>
          </cell>
          <cell r="AH22">
            <v>2.9811866859623733E-2</v>
          </cell>
          <cell r="AI22">
            <v>7.9884225759768446E-2</v>
          </cell>
          <cell r="AJ22">
            <v>2.5759768451519536E-2</v>
          </cell>
          <cell r="AK22">
            <v>0.19015918958031838</v>
          </cell>
        </row>
        <row r="23">
          <cell r="AA23">
            <v>8.5434173669467789E-2</v>
          </cell>
          <cell r="AB23">
            <v>0.19654528478057889</v>
          </cell>
          <cell r="AC23">
            <v>3.034547152194211E-2</v>
          </cell>
          <cell r="AD23">
            <v>7.0494864612511671E-2</v>
          </cell>
          <cell r="AE23">
            <v>7.5630252100840331E-2</v>
          </cell>
          <cell r="AF23">
            <v>0.11251167133520075</v>
          </cell>
          <cell r="AG23">
            <v>0.10877684407096172</v>
          </cell>
          <cell r="AH23">
            <v>0.10504201680672269</v>
          </cell>
          <cell r="AI23">
            <v>5.8823529411764705E-2</v>
          </cell>
          <cell r="AJ23">
            <v>2.6143790849673203E-2</v>
          </cell>
          <cell r="AK23">
            <v>0.13025210084033614</v>
          </cell>
        </row>
        <row r="24">
          <cell r="AA24">
            <v>5.7461406518010294E-2</v>
          </cell>
          <cell r="AB24">
            <v>0.45340194396798172</v>
          </cell>
          <cell r="AC24">
            <v>4.2024013722126927E-2</v>
          </cell>
          <cell r="AD24">
            <v>4.4596912521440824E-2</v>
          </cell>
          <cell r="AE24">
            <v>6.4322469982847338E-2</v>
          </cell>
          <cell r="AF24">
            <v>9.6626643796455122E-2</v>
          </cell>
          <cell r="AG24">
            <v>5.8890794739851343E-2</v>
          </cell>
          <cell r="AH24">
            <v>4.716981132075472E-2</v>
          </cell>
          <cell r="AI24">
            <v>3.7735849056603772E-2</v>
          </cell>
          <cell r="AJ24">
            <v>1.0577472841623786E-2</v>
          </cell>
          <cell r="AK24">
            <v>8.7192681532304167E-2</v>
          </cell>
        </row>
        <row r="25">
          <cell r="AA25">
            <v>2.5300442757748259E-2</v>
          </cell>
          <cell r="AB25">
            <v>0.51570735821210201</v>
          </cell>
          <cell r="AC25">
            <v>1.033101412608054E-2</v>
          </cell>
          <cell r="AD25">
            <v>2.7619650010541851E-2</v>
          </cell>
          <cell r="AE25">
            <v>2.8252161079485558E-2</v>
          </cell>
          <cell r="AF25">
            <v>9.8250052709255742E-2</v>
          </cell>
          <cell r="AG25">
            <v>6.4305292009276829E-2</v>
          </cell>
          <cell r="AH25">
            <v>0.1252371916508539</v>
          </cell>
          <cell r="AI25">
            <v>1.1806873286949189E-2</v>
          </cell>
          <cell r="AJ25">
            <v>1.5601939700611427E-2</v>
          </cell>
          <cell r="AK25">
            <v>7.7588024457094659E-2</v>
          </cell>
        </row>
        <row r="26">
          <cell r="AA26">
            <v>4.8257372654155493E-2</v>
          </cell>
          <cell r="AB26">
            <v>0.2448614834673816</v>
          </cell>
          <cell r="AC26">
            <v>0.12109025915996426</v>
          </cell>
          <cell r="AD26">
            <v>2.9490616621983913E-2</v>
          </cell>
          <cell r="AE26">
            <v>8.6684539767649685E-2</v>
          </cell>
          <cell r="AF26">
            <v>2.7256478999106343E-2</v>
          </cell>
          <cell r="AG26">
            <v>1.6532618409294011E-2</v>
          </cell>
          <cell r="AH26">
            <v>5.6076854334226989E-2</v>
          </cell>
          <cell r="AI26">
            <v>1.9883824843610367E-2</v>
          </cell>
          <cell r="AJ26">
            <v>2.2788203753351208E-2</v>
          </cell>
          <cell r="AK26">
            <v>0.32707774798927614</v>
          </cell>
        </row>
        <row r="27">
          <cell r="AA27">
            <v>4.1964563257693502E-3</v>
          </cell>
          <cell r="AB27">
            <v>0.44855455393223498</v>
          </cell>
          <cell r="AC27">
            <v>0.18682001865091699</v>
          </cell>
          <cell r="AD27">
            <v>1.7718371153248369E-2</v>
          </cell>
          <cell r="AE27">
            <v>0.11408144233758159</v>
          </cell>
          <cell r="AF27">
            <v>6.3413117811625744E-2</v>
          </cell>
          <cell r="AG27">
            <v>1.2433944668946222E-3</v>
          </cell>
          <cell r="AH27">
            <v>2.6111283804787069E-2</v>
          </cell>
          <cell r="AI27">
            <v>1.7252098228162885E-2</v>
          </cell>
          <cell r="AJ27">
            <v>4.5073049424930057E-3</v>
          </cell>
          <cell r="AK27">
            <v>0.11610195834628535</v>
          </cell>
        </row>
        <row r="28">
          <cell r="AA28">
            <v>4.6726234070602023E-2</v>
          </cell>
          <cell r="AB28">
            <v>0.51354914310824662</v>
          </cell>
          <cell r="AC28">
            <v>0.11249450710414531</v>
          </cell>
          <cell r="AD28">
            <v>1.3768858942434452E-2</v>
          </cell>
          <cell r="AE28">
            <v>2.4022264537864362E-2</v>
          </cell>
          <cell r="AF28">
            <v>0.10868609931155705</v>
          </cell>
          <cell r="AG28">
            <v>2.9881353449538597E-2</v>
          </cell>
          <cell r="AH28">
            <v>3.4861579024461693E-2</v>
          </cell>
          <cell r="AI28">
            <v>1.2011132268932181E-2</v>
          </cell>
          <cell r="AJ28">
            <v>1.3036472828475172E-2</v>
          </cell>
          <cell r="AK28">
            <v>9.0962355353742488E-2</v>
          </cell>
        </row>
        <row r="29">
          <cell r="AA29">
            <v>0.19627920392269974</v>
          </cell>
          <cell r="AB29">
            <v>0.45615806172483414</v>
          </cell>
          <cell r="AC29">
            <v>4.7880011537352177E-2</v>
          </cell>
          <cell r="AD29">
            <v>2.5526391693106432E-2</v>
          </cell>
          <cell r="AE29">
            <v>3.7352177675223537E-2</v>
          </cell>
          <cell r="AF29">
            <v>3.5044707239688493E-2</v>
          </cell>
          <cell r="AG29">
            <v>6.9945197577156046E-2</v>
          </cell>
          <cell r="AH29">
            <v>1.3267955004326508E-2</v>
          </cell>
          <cell r="AI29">
            <v>1.485434092875685E-2</v>
          </cell>
          <cell r="AJ29">
            <v>1.9757715604268821E-2</v>
          </cell>
          <cell r="AK29">
            <v>8.3934237092587252E-2</v>
          </cell>
        </row>
        <row r="30">
          <cell r="AA30">
            <v>1.4227374522460808E-2</v>
          </cell>
          <cell r="AB30">
            <v>0.73139243841391122</v>
          </cell>
          <cell r="AC30">
            <v>2.5556580160716637E-2</v>
          </cell>
          <cell r="AD30">
            <v>8.4310367540508489E-3</v>
          </cell>
          <cell r="AE30">
            <v>2.595178500856277E-2</v>
          </cell>
          <cell r="AF30">
            <v>1.5017784218153077E-2</v>
          </cell>
          <cell r="AG30">
            <v>2.8981688842049796E-3</v>
          </cell>
          <cell r="AH30">
            <v>0.10380714003425108</v>
          </cell>
          <cell r="AI30">
            <v>1.1197470688973785E-2</v>
          </cell>
          <cell r="AJ30">
            <v>1.7125543406665787E-3</v>
          </cell>
          <cell r="AK30">
            <v>5.9807666974048213E-2</v>
          </cell>
        </row>
        <row r="31">
          <cell r="AA31">
            <v>3.4158976849603367E-2</v>
          </cell>
          <cell r="AB31">
            <v>0.665857212238951</v>
          </cell>
          <cell r="AC31">
            <v>2.315039663266958E-2</v>
          </cell>
          <cell r="AD31">
            <v>2.2340942204953862E-2</v>
          </cell>
          <cell r="AE31">
            <v>1.5217743241055529E-2</v>
          </cell>
          <cell r="AF31">
            <v>1.7646106524202686E-2</v>
          </cell>
          <cell r="AG31">
            <v>3.9177594301440827E-2</v>
          </cell>
          <cell r="AH31">
            <v>7.2527116723328483E-2</v>
          </cell>
          <cell r="AI31">
            <v>7.6088716205277643E-3</v>
          </cell>
          <cell r="AJ31">
            <v>5.0186174518374619E-3</v>
          </cell>
          <cell r="AK31">
            <v>9.7296422211429492E-2</v>
          </cell>
        </row>
        <row r="32">
          <cell r="AA32">
            <v>0.132569558101473</v>
          </cell>
          <cell r="AB32">
            <v>0.66850171105490253</v>
          </cell>
          <cell r="AC32">
            <v>3.7196845707484004E-3</v>
          </cell>
          <cell r="AD32">
            <v>1.6664186876952834E-2</v>
          </cell>
          <cell r="AE32">
            <v>2.0830233596191045E-2</v>
          </cell>
          <cell r="AF32">
            <v>2.5889004612408867E-2</v>
          </cell>
          <cell r="AG32">
            <v>4.0321380746912661E-2</v>
          </cell>
          <cell r="AH32">
            <v>2.4252343401279571E-2</v>
          </cell>
          <cell r="AI32">
            <v>2.9757476565987203E-4</v>
          </cell>
          <cell r="AJ32">
            <v>1.1456628477905073E-2</v>
          </cell>
          <cell r="AK32">
            <v>5.5497693795566135E-2</v>
          </cell>
        </row>
        <row r="33">
          <cell r="AA33">
            <v>4.4371584699453549E-2</v>
          </cell>
          <cell r="AB33">
            <v>0.61836065573770493</v>
          </cell>
          <cell r="AC33">
            <v>1.092896174863388E-3</v>
          </cell>
          <cell r="AD33">
            <v>3.4754098360655739E-2</v>
          </cell>
          <cell r="AE33">
            <v>0.10163934426229508</v>
          </cell>
          <cell r="AF33">
            <v>4.7868852459016391E-2</v>
          </cell>
          <cell r="AG33">
            <v>6.3606557377049178E-2</v>
          </cell>
          <cell r="AH33">
            <v>6.0109289617486336E-2</v>
          </cell>
          <cell r="AI33">
            <v>1.5300546448087432E-3</v>
          </cell>
          <cell r="AJ33">
            <v>1.092896174863388E-2</v>
          </cell>
          <cell r="AK33">
            <v>1.5737704918032787E-2</v>
          </cell>
        </row>
        <row r="34">
          <cell r="AA34">
            <v>2.5441581591314211E-2</v>
          </cell>
          <cell r="AB34">
            <v>0.54982984929508993</v>
          </cell>
          <cell r="AC34">
            <v>1.7177118781396855E-2</v>
          </cell>
          <cell r="AD34">
            <v>1.6528925619834711E-2</v>
          </cell>
          <cell r="AE34">
            <v>5.1045211473018957E-2</v>
          </cell>
          <cell r="AF34">
            <v>3.2571706368497814E-2</v>
          </cell>
          <cell r="AG34">
            <v>8.9774752876357153E-2</v>
          </cell>
          <cell r="AH34">
            <v>5.0234970021066278E-2</v>
          </cell>
          <cell r="AI34">
            <v>5.5420515313563443E-2</v>
          </cell>
          <cell r="AJ34">
            <v>2.1066277750769729E-2</v>
          </cell>
          <cell r="AK34">
            <v>9.0909090909090912E-2</v>
          </cell>
        </row>
        <row r="35">
          <cell r="AA35">
            <v>0.18013389381908765</v>
          </cell>
          <cell r="AB35">
            <v>0.56297680211739065</v>
          </cell>
          <cell r="AC35">
            <v>6.227619492449011E-4</v>
          </cell>
          <cell r="AD35">
            <v>8.5629768021173898E-3</v>
          </cell>
          <cell r="AE35">
            <v>6.3833099797602363E-2</v>
          </cell>
          <cell r="AF35">
            <v>1.2143858010275572E-2</v>
          </cell>
          <cell r="AG35">
            <v>3.6898645492760396E-2</v>
          </cell>
          <cell r="AH35">
            <v>3.9234002802428773E-2</v>
          </cell>
          <cell r="AI35">
            <v>2.5844620893663395E-2</v>
          </cell>
          <cell r="AJ35">
            <v>1.0431262649852094E-2</v>
          </cell>
          <cell r="AK35">
            <v>5.9318075665576835E-2</v>
          </cell>
        </row>
        <row r="36">
          <cell r="AA36">
            <v>4.9364371801221725E-2</v>
          </cell>
          <cell r="AB36">
            <v>0.78058444774640912</v>
          </cell>
          <cell r="AC36">
            <v>7.9247152055473002E-3</v>
          </cell>
          <cell r="AD36">
            <v>1.4858841010401188E-2</v>
          </cell>
          <cell r="AE36">
            <v>2.2123163282152882E-2</v>
          </cell>
          <cell r="AF36">
            <v>2.1462770348357273E-2</v>
          </cell>
          <cell r="AG36">
            <v>6.1086346376093776E-3</v>
          </cell>
          <cell r="AH36">
            <v>4.2595344229816742E-2</v>
          </cell>
          <cell r="AI36">
            <v>1.8325903912828134E-2</v>
          </cell>
          <cell r="AJ36">
            <v>9.9058940069341253E-3</v>
          </cell>
          <cell r="AK36">
            <v>2.6745913818722138E-2</v>
          </cell>
        </row>
        <row r="37">
          <cell r="AA37">
            <v>6.457719814892722E-2</v>
          </cell>
          <cell r="AB37">
            <v>0.71855279764408919</v>
          </cell>
          <cell r="AC37">
            <v>2.3138409760201935E-2</v>
          </cell>
          <cell r="AD37">
            <v>1.9141775347076145E-2</v>
          </cell>
          <cell r="AE37">
            <v>1.051745898190997E-2</v>
          </cell>
          <cell r="AF37">
            <v>1.6617585191417754E-2</v>
          </cell>
          <cell r="AG37">
            <v>1.051745898190997E-3</v>
          </cell>
          <cell r="AH37">
            <v>6.1211611274716027E-2</v>
          </cell>
          <cell r="AI37">
            <v>2.4821203197307531E-2</v>
          </cell>
          <cell r="AJ37">
            <v>1.451409339503576E-2</v>
          </cell>
          <cell r="AK37">
            <v>4.5856121161127472E-2</v>
          </cell>
        </row>
        <row r="38">
          <cell r="AA38">
            <v>5.5458768873403022E-2</v>
          </cell>
          <cell r="AB38">
            <v>0.67087688734030193</v>
          </cell>
          <cell r="AC38">
            <v>5.2555168408826944E-2</v>
          </cell>
          <cell r="AD38">
            <v>1.4372822299651568E-2</v>
          </cell>
          <cell r="AE38">
            <v>2.9616724738675958E-2</v>
          </cell>
          <cell r="AF38">
            <v>4.1231126596980257E-2</v>
          </cell>
          <cell r="AG38">
            <v>1.4518002322880372E-4</v>
          </cell>
          <cell r="AH38">
            <v>5.5458768873403022E-2</v>
          </cell>
          <cell r="AI38">
            <v>2.1777003484320559E-2</v>
          </cell>
          <cell r="AJ38">
            <v>1.8437862950058073E-2</v>
          </cell>
          <cell r="AK38">
            <v>4.0069686411149823E-2</v>
          </cell>
        </row>
        <row r="39">
          <cell r="AA39">
            <v>1.5939718881321549E-2</v>
          </cell>
          <cell r="AB39">
            <v>0.61266483118388637</v>
          </cell>
          <cell r="AC39">
            <v>0.16954064628314738</v>
          </cell>
          <cell r="AD39">
            <v>2.1591073757426461E-2</v>
          </cell>
          <cell r="AE39">
            <v>4.52108390088393E-2</v>
          </cell>
          <cell r="AF39">
            <v>4.0863642950297055E-2</v>
          </cell>
          <cell r="AG39">
            <v>8.5494855817997394E-3</v>
          </cell>
          <cell r="AH39">
            <v>2.1011447616287496E-2</v>
          </cell>
          <cell r="AI39">
            <v>1.0288364005216636E-2</v>
          </cell>
          <cell r="AJ39">
            <v>1.9127662657585857E-2</v>
          </cell>
          <cell r="AK39">
            <v>3.5212288074192147E-2</v>
          </cell>
        </row>
        <row r="40">
          <cell r="AA40">
            <v>8.5448238086543726E-2</v>
          </cell>
          <cell r="AB40">
            <v>0.6558334854847544</v>
          </cell>
          <cell r="AC40">
            <v>7.4310754062442946E-2</v>
          </cell>
          <cell r="AD40">
            <v>7.3032682125251051E-3</v>
          </cell>
          <cell r="AE40">
            <v>4.1993792222019356E-2</v>
          </cell>
          <cell r="AF40">
            <v>1.8075588825999633E-2</v>
          </cell>
          <cell r="AG40">
            <v>1.0407157202848275E-2</v>
          </cell>
          <cell r="AH40">
            <v>4.1263465400766842E-2</v>
          </cell>
          <cell r="AI40">
            <v>3.1221471608544823E-2</v>
          </cell>
          <cell r="AJ40">
            <v>1.0407157202848275E-2</v>
          </cell>
          <cell r="AK40">
            <v>2.3735621690706591E-2</v>
          </cell>
        </row>
        <row r="41">
          <cell r="AA41">
            <v>0.15077937649880097</v>
          </cell>
          <cell r="AB41">
            <v>0.63459232613908878</v>
          </cell>
          <cell r="AC41">
            <v>6.05515587529976E-2</v>
          </cell>
          <cell r="AD41">
            <v>2.6229016786570743E-2</v>
          </cell>
          <cell r="AE41">
            <v>2.7727817745803358E-2</v>
          </cell>
          <cell r="AF41">
            <v>1.5737410071942445E-2</v>
          </cell>
          <cell r="AG41">
            <v>1.1390887290167866E-2</v>
          </cell>
          <cell r="AH41">
            <v>4.0617505995203834E-2</v>
          </cell>
          <cell r="AI41">
            <v>4.4964028776978415E-3</v>
          </cell>
          <cell r="AJ41">
            <v>3.4472422062350118E-3</v>
          </cell>
          <cell r="AK41">
            <v>2.4430455635491607E-2</v>
          </cell>
        </row>
        <row r="42">
          <cell r="AA42">
            <v>6.6020218691974414E-2</v>
          </cell>
          <cell r="AB42">
            <v>0.70167113678564064</v>
          </cell>
          <cell r="AC42">
            <v>1.1759851454507943E-2</v>
          </cell>
          <cell r="AD42">
            <v>2.8471219310913967E-2</v>
          </cell>
          <cell r="AE42">
            <v>2.7852279760676706E-2</v>
          </cell>
          <cell r="AF42">
            <v>1.7949246956880546E-2</v>
          </cell>
          <cell r="AG42">
            <v>3.0946977511863006E-3</v>
          </cell>
          <cell r="AH42">
            <v>5.7767691355477616E-3</v>
          </cell>
          <cell r="AI42">
            <v>6.1893955023726013E-3</v>
          </cell>
          <cell r="AJ42">
            <v>1.6917681039818444E-2</v>
          </cell>
          <cell r="AK42">
            <v>0.11429750361048072</v>
          </cell>
        </row>
        <row r="43">
          <cell r="AA43">
            <v>5.6484782012613109E-2</v>
          </cell>
          <cell r="AB43">
            <v>0.73868933369893064</v>
          </cell>
          <cell r="AC43">
            <v>2.7419797093501506E-4</v>
          </cell>
          <cell r="AD43">
            <v>2.2210035645736221E-2</v>
          </cell>
          <cell r="AE43">
            <v>5.2646010419522896E-2</v>
          </cell>
          <cell r="AF43">
            <v>1.5629284343295861E-2</v>
          </cell>
          <cell r="AG43">
            <v>1.6451878256100904E-2</v>
          </cell>
          <cell r="AH43">
            <v>1.5080888401425829E-2</v>
          </cell>
          <cell r="AI43">
            <v>9.5969289827255271E-3</v>
          </cell>
          <cell r="AJ43">
            <v>1.2338908692075679E-2</v>
          </cell>
          <cell r="AK43">
            <v>6.0597751576638333E-2</v>
          </cell>
        </row>
        <row r="44">
          <cell r="AA44">
            <v>0.10418587497695003</v>
          </cell>
          <cell r="AB44">
            <v>0.74497510602987271</v>
          </cell>
          <cell r="AC44">
            <v>2.2127973446431866E-2</v>
          </cell>
          <cell r="AD44">
            <v>2.9319564816522221E-2</v>
          </cell>
          <cell r="AE44">
            <v>2.102157477411027E-2</v>
          </cell>
          <cell r="AF44">
            <v>2.1759173888991332E-2</v>
          </cell>
          <cell r="AG44">
            <v>1.4936382076341508E-2</v>
          </cell>
          <cell r="AH44">
            <v>4.7943942467269041E-3</v>
          </cell>
          <cell r="AI44">
            <v>9.5887884934538082E-3</v>
          </cell>
          <cell r="AJ44">
            <v>1.5120781855061775E-2</v>
          </cell>
          <cell r="AK44">
            <v>1.2170385395537525E-2</v>
          </cell>
        </row>
        <row r="45">
          <cell r="AA45">
            <v>0.11179740580605312</v>
          </cell>
          <cell r="AB45">
            <v>0.46510191476219886</v>
          </cell>
          <cell r="AC45">
            <v>2.4397776405188389E-2</v>
          </cell>
          <cell r="AD45">
            <v>6.3310685608400252E-2</v>
          </cell>
          <cell r="AE45">
            <v>0.10747374922791847</v>
          </cell>
          <cell r="AF45">
            <v>1.5441630636195182E-3</v>
          </cell>
          <cell r="AG45">
            <v>6.9178505250154412E-2</v>
          </cell>
          <cell r="AH45">
            <v>1.1735639283508339E-2</v>
          </cell>
          <cell r="AI45">
            <v>5.2501544163063617E-3</v>
          </cell>
          <cell r="AJ45">
            <v>1.4823965410747375E-2</v>
          </cell>
          <cell r="AK45">
            <v>0.12538604076590487</v>
          </cell>
        </row>
        <row r="46">
          <cell r="AA46">
            <v>0.16695896176780078</v>
          </cell>
          <cell r="AB46">
            <v>0.61101367941073303</v>
          </cell>
          <cell r="AC46">
            <v>1.0873377762188706E-2</v>
          </cell>
          <cell r="AD46">
            <v>3.8933707471062784E-2</v>
          </cell>
          <cell r="AE46">
            <v>2.3851280252542968E-2</v>
          </cell>
          <cell r="AF46">
            <v>1.1574886004910558E-2</v>
          </cell>
          <cell r="AG46">
            <v>9.1196071553840755E-2</v>
          </cell>
          <cell r="AH46">
            <v>5.2613118204138899E-3</v>
          </cell>
          <cell r="AI46">
            <v>2.0343739038933707E-2</v>
          </cell>
          <cell r="AJ46">
            <v>8.0673447913012977E-3</v>
          </cell>
          <cell r="AK46">
            <v>1.1925640126271484E-2</v>
          </cell>
        </row>
        <row r="47">
          <cell r="AA47">
            <v>9.7122302158273388E-2</v>
          </cell>
          <cell r="AB47">
            <v>0.56253458771444387</v>
          </cell>
          <cell r="AC47">
            <v>2.7670171555063639E-4</v>
          </cell>
          <cell r="AD47">
            <v>9.2971776425013836E-2</v>
          </cell>
          <cell r="AE47">
            <v>4.2335362479247372E-2</v>
          </cell>
          <cell r="AF47">
            <v>5.2296624239070284E-2</v>
          </cell>
          <cell r="AG47">
            <v>4.8146098505810739E-2</v>
          </cell>
          <cell r="AH47">
            <v>2.7670171555063639E-4</v>
          </cell>
          <cell r="AI47">
            <v>2.7670171555063639E-3</v>
          </cell>
          <cell r="AJ47">
            <v>1.9092418372993913E-2</v>
          </cell>
          <cell r="AK47">
            <v>8.2180409518539013E-2</v>
          </cell>
        </row>
        <row r="48">
          <cell r="AA48">
            <v>5.1346100471829033E-2</v>
          </cell>
          <cell r="AB48">
            <v>0.5148487371634749</v>
          </cell>
          <cell r="AC48">
            <v>0.18956425201221205</v>
          </cell>
          <cell r="AD48">
            <v>3.9689147932278658E-2</v>
          </cell>
          <cell r="AE48">
            <v>1.8318068276436304E-2</v>
          </cell>
          <cell r="AF48">
            <v>5.1068553982792114E-2</v>
          </cell>
          <cell r="AG48">
            <v>6.938662225922842E-3</v>
          </cell>
          <cell r="AH48">
            <v>1.3877324451845685E-3</v>
          </cell>
          <cell r="AI48">
            <v>2.0538440188731612E-2</v>
          </cell>
          <cell r="AJ48">
            <v>1.5542603386067166E-2</v>
          </cell>
          <cell r="AK48">
            <v>9.0757701915070779E-2</v>
          </cell>
        </row>
        <row r="49">
          <cell r="AA49">
            <v>0.14692510169897105</v>
          </cell>
          <cell r="AB49">
            <v>0.5549174443646806</v>
          </cell>
          <cell r="AC49">
            <v>4.3311797080641298E-2</v>
          </cell>
          <cell r="AD49">
            <v>3.0390045465422351E-2</v>
          </cell>
          <cell r="AE49">
            <v>8.0402010050251257E-2</v>
          </cell>
          <cell r="AF49">
            <v>4.6183297439578844E-2</v>
          </cell>
          <cell r="AG49">
            <v>2.871500358937545E-3</v>
          </cell>
          <cell r="AH49">
            <v>2.3929169657812874E-4</v>
          </cell>
          <cell r="AI49">
            <v>4.3072505384063172E-3</v>
          </cell>
          <cell r="AJ49">
            <v>3.3261545824359896E-2</v>
          </cell>
          <cell r="AK49">
            <v>5.719071548217277E-2</v>
          </cell>
        </row>
        <row r="50">
          <cell r="AA50">
            <v>0.1662412795644036</v>
          </cell>
          <cell r="AB50">
            <v>0.48511145142079293</v>
          </cell>
          <cell r="AC50">
            <v>0.20044240258635357</v>
          </cell>
          <cell r="AD50">
            <v>1.3272077590607452E-2</v>
          </cell>
          <cell r="AE50">
            <v>5.0706142589756677E-2</v>
          </cell>
          <cell r="AF50">
            <v>1.4973625999659691E-2</v>
          </cell>
          <cell r="AG50">
            <v>1.6505019567806704E-2</v>
          </cell>
          <cell r="AH50">
            <v>1.7015484090522376E-4</v>
          </cell>
          <cell r="AI50">
            <v>3.5732516590096988E-3</v>
          </cell>
          <cell r="AJ50">
            <v>1.5143780840564914E-2</v>
          </cell>
          <cell r="AK50">
            <v>3.3860813340139524E-2</v>
          </cell>
        </row>
        <row r="51">
          <cell r="AA51">
            <v>0.20950076413652571</v>
          </cell>
          <cell r="AB51">
            <v>0.33736627610799796</v>
          </cell>
          <cell r="AC51">
            <v>0.27343352012226185</v>
          </cell>
          <cell r="AD51">
            <v>4.8013245033112585E-2</v>
          </cell>
          <cell r="AE51">
            <v>7.0555272542027508E-2</v>
          </cell>
          <cell r="AF51">
            <v>1.1971472236372899E-2</v>
          </cell>
          <cell r="AG51">
            <v>1.0188487009679063E-3</v>
          </cell>
          <cell r="AH51">
            <v>1.2735608762098828E-4</v>
          </cell>
          <cell r="AI51">
            <v>1.4009169638308712E-2</v>
          </cell>
          <cell r="AJ51">
            <v>1.6428935303107489E-2</v>
          </cell>
          <cell r="AK51">
            <v>1.7575140091696383E-2</v>
          </cell>
        </row>
        <row r="52">
          <cell r="AA52">
            <v>0.11529294935451836</v>
          </cell>
          <cell r="AB52">
            <v>0.67884806355511418</v>
          </cell>
          <cell r="AC52">
            <v>9.2154915590863959E-2</v>
          </cell>
          <cell r="AD52">
            <v>3.3267130089374382E-2</v>
          </cell>
          <cell r="AE52">
            <v>2.7507447864945384E-2</v>
          </cell>
          <cell r="AF52">
            <v>1.4697120158887786E-2</v>
          </cell>
          <cell r="AG52">
            <v>1.0923535253227408E-2</v>
          </cell>
          <cell r="AH52">
            <v>4.0714995034756701E-3</v>
          </cell>
          <cell r="AI52">
            <v>5.9582919563058593E-4</v>
          </cell>
          <cell r="AJ52">
            <v>9.9304865938430985E-3</v>
          </cell>
          <cell r="AK52">
            <v>1.2711022840119166E-2</v>
          </cell>
        </row>
        <row r="53">
          <cell r="AA53">
            <v>0.14342586615020445</v>
          </cell>
          <cell r="AB53">
            <v>0.565848934796643</v>
          </cell>
          <cell r="AC53">
            <v>7.6608564665375509E-2</v>
          </cell>
          <cell r="AD53">
            <v>5.7564019797718961E-2</v>
          </cell>
          <cell r="AE53">
            <v>2.7867441360017214E-2</v>
          </cell>
          <cell r="AF53">
            <v>2.2595222724338282E-2</v>
          </cell>
          <cell r="AG53">
            <v>2.0120507854529804E-2</v>
          </cell>
          <cell r="AH53">
            <v>2.6899074671831291E-3</v>
          </cell>
          <cell r="AI53">
            <v>1.0436840972670541E-2</v>
          </cell>
          <cell r="AJ53">
            <v>1.6139444803098773E-3</v>
          </cell>
          <cell r="AK53">
            <v>7.1228749731009247E-2</v>
          </cell>
        </row>
        <row r="54">
          <cell r="AA54">
            <v>0.42394822006472493</v>
          </cell>
          <cell r="AB54">
            <v>5.6865464632454926E-2</v>
          </cell>
          <cell r="AC54">
            <v>0.1211280628756357</v>
          </cell>
          <cell r="AD54">
            <v>0.10124826629680998</v>
          </cell>
          <cell r="AE54">
            <v>1.9417475728155338E-2</v>
          </cell>
          <cell r="AF54">
            <v>9.6162736939435972E-2</v>
          </cell>
          <cell r="AG54">
            <v>6.7961165048543687E-2</v>
          </cell>
          <cell r="AH54">
            <v>2.034211742949607E-2</v>
          </cell>
          <cell r="AI54">
            <v>8.7840961627369402E-3</v>
          </cell>
          <cell r="AJ54">
            <v>4.2533518261673599E-2</v>
          </cell>
          <cell r="AK54">
            <v>4.1608876560332873E-2</v>
          </cell>
        </row>
        <row r="55">
          <cell r="AA55">
            <v>0.40104166666666669</v>
          </cell>
          <cell r="AB55">
            <v>4.734848484848485E-4</v>
          </cell>
          <cell r="AC55">
            <v>0.14393939393939395</v>
          </cell>
          <cell r="AD55">
            <v>0.15340909090909091</v>
          </cell>
          <cell r="AE55">
            <v>3.8825757575757576E-2</v>
          </cell>
          <cell r="AF55">
            <v>2.6515151515151516E-2</v>
          </cell>
          <cell r="AG55">
            <v>9.46969696969697E-4</v>
          </cell>
          <cell r="AH55">
            <v>1.7992424242424244E-2</v>
          </cell>
          <cell r="AI55">
            <v>1.4204545454545455E-3</v>
          </cell>
          <cell r="AJ55">
            <v>2.0833333333333332E-2</v>
          </cell>
          <cell r="AK55">
            <v>0.19460227272727273</v>
          </cell>
        </row>
        <row r="56">
          <cell r="AA56">
            <v>0.3853950103950104</v>
          </cell>
          <cell r="AB56">
            <v>9.9012474012474011E-2</v>
          </cell>
          <cell r="AC56">
            <v>0.1891891891891892</v>
          </cell>
          <cell r="AD56">
            <v>6.8347193347193344E-2</v>
          </cell>
          <cell r="AE56">
            <v>1.8451143451143452E-2</v>
          </cell>
          <cell r="AF56">
            <v>3.5862785862785865E-2</v>
          </cell>
          <cell r="AG56">
            <v>4.9116424116424119E-2</v>
          </cell>
          <cell r="AH56">
            <v>1.1434511434511435E-2</v>
          </cell>
          <cell r="AI56">
            <v>1.2214137214137215E-2</v>
          </cell>
          <cell r="AJ56">
            <v>1.2993762993762994E-2</v>
          </cell>
          <cell r="AK56">
            <v>0.11798336798336799</v>
          </cell>
        </row>
        <row r="57">
          <cell r="AA57">
            <v>0.32579439252336451</v>
          </cell>
          <cell r="AB57">
            <v>0.19476635514018692</v>
          </cell>
          <cell r="AC57">
            <v>6.4672897196261681E-2</v>
          </cell>
          <cell r="AD57">
            <v>6.2990654205607483E-2</v>
          </cell>
          <cell r="AE57">
            <v>5.7943925233644861E-2</v>
          </cell>
          <cell r="AF57">
            <v>3.925233644859813E-2</v>
          </cell>
          <cell r="AG57">
            <v>7.5140186915887849E-2</v>
          </cell>
          <cell r="AH57">
            <v>6.1682242990654208E-3</v>
          </cell>
          <cell r="AI57">
            <v>2.4299065420560748E-3</v>
          </cell>
          <cell r="AJ57">
            <v>5.981308411214953E-3</v>
          </cell>
          <cell r="AK57">
            <v>0.16485981308411216</v>
          </cell>
        </row>
        <row r="58">
          <cell r="AA58">
            <v>0.33118675252989882</v>
          </cell>
          <cell r="AB58">
            <v>0.18797914750076664</v>
          </cell>
          <cell r="AC58">
            <v>6.2864152100582646E-2</v>
          </cell>
          <cell r="AD58">
            <v>7.8196872125115002E-2</v>
          </cell>
          <cell r="AE58">
            <v>7.5436982520699178E-2</v>
          </cell>
          <cell r="AF58">
            <v>8.6169886537871818E-2</v>
          </cell>
          <cell r="AG58">
            <v>7.9423489727077579E-2</v>
          </cell>
          <cell r="AH58">
            <v>3.0665440049064702E-3</v>
          </cell>
          <cell r="AI58">
            <v>7.0530512112848822E-3</v>
          </cell>
          <cell r="AJ58">
            <v>8.2796688132474698E-3</v>
          </cell>
          <cell r="AK58">
            <v>8.0343452928549525E-2</v>
          </cell>
        </row>
        <row r="59">
          <cell r="AA59">
            <v>0.44417475728155342</v>
          </cell>
          <cell r="AB59">
            <v>2.063106796116505E-2</v>
          </cell>
          <cell r="AC59">
            <v>3.9441747572815534E-3</v>
          </cell>
          <cell r="AD59">
            <v>5.1881067961165046E-2</v>
          </cell>
          <cell r="AE59">
            <v>0.21116504854368931</v>
          </cell>
          <cell r="AF59">
            <v>0.18173543689320387</v>
          </cell>
          <cell r="AG59">
            <v>2.6395631067961164E-2</v>
          </cell>
          <cell r="AH59">
            <v>3.0339805825242718E-3</v>
          </cell>
          <cell r="AI59">
            <v>1.183252427184466E-2</v>
          </cell>
          <cell r="AJ59">
            <v>1.3349514563106795E-2</v>
          </cell>
          <cell r="AK59">
            <v>3.1856796116504854E-2</v>
          </cell>
        </row>
        <row r="60">
          <cell r="AA60">
            <v>0.3742690058479532</v>
          </cell>
          <cell r="AB60">
            <v>5.8479532163742687E-3</v>
          </cell>
          <cell r="AC60">
            <v>7.9365079365079361E-3</v>
          </cell>
          <cell r="AD60">
            <v>7.1846282372598158E-2</v>
          </cell>
          <cell r="AE60">
            <v>7.0593149540517958E-2</v>
          </cell>
          <cell r="AF60">
            <v>0.19799498746867167</v>
          </cell>
          <cell r="AG60">
            <v>5.7226399331662486E-2</v>
          </cell>
          <cell r="AH60">
            <v>5.4302422723475352E-3</v>
          </cell>
          <cell r="AI60">
            <v>8.3542188805346695E-3</v>
          </cell>
          <cell r="AJ60">
            <v>1.921470342522974E-2</v>
          </cell>
          <cell r="AK60">
            <v>0.18128654970760233</v>
          </cell>
        </row>
        <row r="61">
          <cell r="AA61">
            <v>0.38740264138164576</v>
          </cell>
          <cell r="AB61">
            <v>0.12800541821876057</v>
          </cell>
          <cell r="AC61">
            <v>9.0077886894683379E-2</v>
          </cell>
          <cell r="AD61">
            <v>7.7886894683372843E-2</v>
          </cell>
          <cell r="AE61">
            <v>9.8205215035557056E-2</v>
          </cell>
          <cell r="AF61">
            <v>0.10633254317643075</v>
          </cell>
          <cell r="AG61">
            <v>4.0636640704368437E-3</v>
          </cell>
          <cell r="AH61">
            <v>2.3704707077548256E-3</v>
          </cell>
          <cell r="AI61">
            <v>2.5397900440230273E-2</v>
          </cell>
          <cell r="AJ61">
            <v>4.3007111412123267E-2</v>
          </cell>
          <cell r="AK61">
            <v>3.7250253979004402E-2</v>
          </cell>
        </row>
        <row r="62">
          <cell r="AA62">
            <v>0.27460439984561946</v>
          </cell>
          <cell r="AB62">
            <v>6.5418757236588188E-2</v>
          </cell>
          <cell r="AC62">
            <v>0.23214974913160941</v>
          </cell>
          <cell r="AD62">
            <v>6.8313392512543425E-2</v>
          </cell>
          <cell r="AE62">
            <v>6.020841373986878E-2</v>
          </cell>
          <cell r="AF62">
            <v>7.2365881898880741E-2</v>
          </cell>
          <cell r="AG62">
            <v>2.450791200308761E-2</v>
          </cell>
          <cell r="AH62">
            <v>1.0999614048629872E-2</v>
          </cell>
          <cell r="AI62">
            <v>6.7541489772288688E-3</v>
          </cell>
          <cell r="AJ62">
            <v>3.3770744886144344E-2</v>
          </cell>
          <cell r="AK62">
            <v>0.1509069857197993</v>
          </cell>
        </row>
        <row r="63">
          <cell r="AA63">
            <v>0.26374246987951805</v>
          </cell>
          <cell r="AB63">
            <v>0.13930722891566266</v>
          </cell>
          <cell r="AC63">
            <v>0.29762801204819278</v>
          </cell>
          <cell r="AD63">
            <v>3.4262048192771087E-2</v>
          </cell>
          <cell r="AE63">
            <v>4.3298192771084335E-2</v>
          </cell>
          <cell r="AF63">
            <v>0.11106927710843373</v>
          </cell>
          <cell r="AG63">
            <v>2.4849397590361446E-2</v>
          </cell>
          <cell r="AH63">
            <v>6.024096385542169E-3</v>
          </cell>
          <cell r="AI63">
            <v>3.5768072289156625E-3</v>
          </cell>
          <cell r="AJ63">
            <v>2.5978915662650603E-2</v>
          </cell>
          <cell r="AK63">
            <v>5.026355421686747E-2</v>
          </cell>
        </row>
        <row r="64">
          <cell r="AA64">
            <v>0.25912122400941545</v>
          </cell>
          <cell r="AB64">
            <v>0.13750490388387604</v>
          </cell>
          <cell r="AC64">
            <v>0.21008238524911729</v>
          </cell>
          <cell r="AD64">
            <v>6.2377402903099254E-2</v>
          </cell>
          <cell r="AE64">
            <v>6.6692820714005493E-2</v>
          </cell>
          <cell r="AF64">
            <v>2.4911730090231465E-2</v>
          </cell>
          <cell r="AG64">
            <v>1.5496273048254218E-2</v>
          </cell>
          <cell r="AH64">
            <v>1.275009807767752E-2</v>
          </cell>
          <cell r="AI64">
            <v>7.8462142016477044E-3</v>
          </cell>
          <cell r="AJ64">
            <v>6.0808160062769713E-3</v>
          </cell>
          <cell r="AK64">
            <v>0.19713613181639858</v>
          </cell>
        </row>
        <row r="65">
          <cell r="AA65">
            <v>0.21742704480065764</v>
          </cell>
          <cell r="AB65">
            <v>0.12988080558980683</v>
          </cell>
          <cell r="AC65">
            <v>0.10028771064529388</v>
          </cell>
          <cell r="AD65">
            <v>0.14563638854637623</v>
          </cell>
          <cell r="AE65">
            <v>2.096177558569667E-2</v>
          </cell>
          <cell r="AF65">
            <v>6.3159336895465129E-2</v>
          </cell>
          <cell r="AG65">
            <v>1.1508425811755036E-2</v>
          </cell>
          <cell r="AH65">
            <v>8.6313193588162754E-3</v>
          </cell>
          <cell r="AI65">
            <v>4.9321824907521579E-3</v>
          </cell>
          <cell r="AJ65">
            <v>9.0423345663789567E-3</v>
          </cell>
          <cell r="AK65">
            <v>0.28853267570900121</v>
          </cell>
        </row>
        <row r="66">
          <cell r="AA66">
            <v>0.26670092497430625</v>
          </cell>
          <cell r="AB66">
            <v>0.19552929085303186</v>
          </cell>
          <cell r="AC66">
            <v>2.0041109969167522E-2</v>
          </cell>
          <cell r="AD66">
            <v>0.19193216855087358</v>
          </cell>
          <cell r="AE66">
            <v>9.7636176772867428E-3</v>
          </cell>
          <cell r="AF66">
            <v>1.8756423432682426E-2</v>
          </cell>
          <cell r="AG66">
            <v>5.1644398766700926E-2</v>
          </cell>
          <cell r="AH66">
            <v>2.3124357656731757E-3</v>
          </cell>
          <cell r="AI66">
            <v>4.6248715313463515E-3</v>
          </cell>
          <cell r="AJ66">
            <v>5.3956834532374104E-3</v>
          </cell>
          <cell r="AK66">
            <v>0.23329907502569372</v>
          </cell>
        </row>
        <row r="67">
          <cell r="AA67">
            <v>0.13511507052709726</v>
          </cell>
          <cell r="AB67">
            <v>1.6332590942835932E-2</v>
          </cell>
          <cell r="AC67">
            <v>1.2868101954961643E-2</v>
          </cell>
          <cell r="AD67">
            <v>0.19772333580796833</v>
          </cell>
          <cell r="AE67">
            <v>2.7963375402128187E-2</v>
          </cell>
          <cell r="AF67">
            <v>9.8985399653551097E-3</v>
          </cell>
          <cell r="AG67">
            <v>9.3788666171739671E-2</v>
          </cell>
          <cell r="AH67">
            <v>4.7018064835436775E-3</v>
          </cell>
          <cell r="AI67">
            <v>5.9391239792130658E-3</v>
          </cell>
          <cell r="AJ67">
            <v>9.8985399653551097E-4</v>
          </cell>
          <cell r="AK67">
            <v>0.49467953476862164</v>
          </cell>
        </row>
        <row r="68">
          <cell r="AA68">
            <v>0.25</v>
          </cell>
          <cell r="AB68">
            <v>0.22350791717417784</v>
          </cell>
          <cell r="AC68">
            <v>6.7904993909866013E-2</v>
          </cell>
          <cell r="AD68">
            <v>6.090133982947625E-2</v>
          </cell>
          <cell r="AE68">
            <v>3.2582216808769791E-2</v>
          </cell>
          <cell r="AF68">
            <v>5.1461632155907433E-2</v>
          </cell>
          <cell r="AG68">
            <v>4.2021924482338609E-2</v>
          </cell>
          <cell r="AH68">
            <v>7.0036540803897684E-3</v>
          </cell>
          <cell r="AI68">
            <v>3.0450669914738123E-3</v>
          </cell>
          <cell r="AJ68">
            <v>2.3142509135200974E-2</v>
          </cell>
          <cell r="AK68">
            <v>0.2384287454323995</v>
          </cell>
        </row>
        <row r="69">
          <cell r="AA69">
            <v>0.31888191671420424</v>
          </cell>
          <cell r="AB69">
            <v>0.12321734169994296</v>
          </cell>
          <cell r="AC69">
            <v>2.5385054192812322E-2</v>
          </cell>
          <cell r="AD69">
            <v>0.17056474614945807</v>
          </cell>
          <cell r="AE69">
            <v>8.8419851682829433E-3</v>
          </cell>
          <cell r="AF69">
            <v>3.3941814033086139E-2</v>
          </cell>
          <cell r="AG69">
            <v>2.8522532800912719E-4</v>
          </cell>
          <cell r="AH69">
            <v>5.9897318881916711E-3</v>
          </cell>
          <cell r="AI69">
            <v>1.1409013120365089E-2</v>
          </cell>
          <cell r="AJ69">
            <v>1.540216771249287E-2</v>
          </cell>
          <cell r="AK69">
            <v>0.28608100399315461</v>
          </cell>
        </row>
        <row r="70">
          <cell r="AA70">
            <v>0.39186151079136688</v>
          </cell>
          <cell r="AB70">
            <v>9.6897482014388484E-2</v>
          </cell>
          <cell r="AC70">
            <v>1.5512589928057555E-2</v>
          </cell>
          <cell r="AD70">
            <v>4.6088129496402876E-2</v>
          </cell>
          <cell r="AE70">
            <v>9.4424460431654679E-3</v>
          </cell>
          <cell r="AF70">
            <v>5.8678057553956837E-2</v>
          </cell>
          <cell r="AG70">
            <v>5.9127697841726619E-2</v>
          </cell>
          <cell r="AH70">
            <v>4.0467625899280575E-3</v>
          </cell>
          <cell r="AI70">
            <v>1.1016187050359711E-2</v>
          </cell>
          <cell r="AJ70">
            <v>2.5854316546762589E-2</v>
          </cell>
          <cell r="AK70">
            <v>0.28147482014388492</v>
          </cell>
        </row>
        <row r="71">
          <cell r="AA71">
            <v>0.11430855315747403</v>
          </cell>
          <cell r="AB71">
            <v>0.18518518518518517</v>
          </cell>
          <cell r="AC71">
            <v>2.478017585931255E-2</v>
          </cell>
          <cell r="AD71">
            <v>0.10924593658406608</v>
          </cell>
          <cell r="AE71">
            <v>1.8918198774313881E-2</v>
          </cell>
          <cell r="AF71">
            <v>0.13029576338928858</v>
          </cell>
          <cell r="AG71">
            <v>7.7271516120436978E-2</v>
          </cell>
          <cell r="AH71">
            <v>2.9309885424993339E-3</v>
          </cell>
          <cell r="AI71">
            <v>3.0109245936584067E-2</v>
          </cell>
          <cell r="AJ71">
            <v>2.6112443378630428E-2</v>
          </cell>
          <cell r="AK71">
            <v>0.28084199307220892</v>
          </cell>
        </row>
        <row r="72">
          <cell r="AA72">
            <v>8.9665106229744329E-2</v>
          </cell>
          <cell r="AB72">
            <v>8.4623694634497662E-2</v>
          </cell>
          <cell r="AC72">
            <v>8.0302484695714799E-2</v>
          </cell>
          <cell r="AD72">
            <v>6.0496939142960032E-2</v>
          </cell>
          <cell r="AE72">
            <v>7.0579762333453366E-2</v>
          </cell>
          <cell r="AF72">
            <v>0.16600648181490818</v>
          </cell>
          <cell r="AG72">
            <v>2.2686352178610012E-2</v>
          </cell>
          <cell r="AH72">
            <v>5.7616132517104793E-3</v>
          </cell>
          <cell r="AI72">
            <v>1.2603528988116673E-2</v>
          </cell>
          <cell r="AJ72">
            <v>3.0968671227943823E-2</v>
          </cell>
          <cell r="AK72">
            <v>0.37630536550234067</v>
          </cell>
        </row>
        <row r="73">
          <cell r="AA73">
            <v>0.12912661930631006</v>
          </cell>
          <cell r="AB73">
            <v>0.21333054743000418</v>
          </cell>
          <cell r="AC73">
            <v>8.2532386126201424E-2</v>
          </cell>
          <cell r="AD73">
            <v>2.8207271207689094E-2</v>
          </cell>
          <cell r="AE73">
            <v>3.7191809444212284E-2</v>
          </cell>
          <cell r="AF73">
            <v>0.1893021312160468</v>
          </cell>
          <cell r="AG73">
            <v>3.8236523192645214E-2</v>
          </cell>
          <cell r="AH73">
            <v>2.7162557459256163E-3</v>
          </cell>
          <cell r="AI73">
            <v>1.8178019222732971E-2</v>
          </cell>
          <cell r="AJ73">
            <v>1.92227329711659E-2</v>
          </cell>
          <cell r="AK73">
            <v>0.24195570413706644</v>
          </cell>
        </row>
        <row r="74">
          <cell r="AA74">
            <v>0.10450660450660451</v>
          </cell>
          <cell r="AB74">
            <v>0.22727272727272727</v>
          </cell>
          <cell r="AC74">
            <v>0.24922299922299923</v>
          </cell>
          <cell r="AD74">
            <v>1.9230769230769232E-2</v>
          </cell>
          <cell r="AE74">
            <v>4.0015540015540016E-2</v>
          </cell>
          <cell r="AF74">
            <v>0.15248640248640249</v>
          </cell>
          <cell r="AG74">
            <v>1.7094017094017096E-2</v>
          </cell>
          <cell r="AH74">
            <v>6.41025641025641E-3</v>
          </cell>
          <cell r="AI74">
            <v>1.7094017094017096E-2</v>
          </cell>
          <cell r="AJ74">
            <v>1.68997668997669E-2</v>
          </cell>
          <cell r="AK74">
            <v>0.14976689976689977</v>
          </cell>
        </row>
        <row r="75">
          <cell r="AA75">
            <v>0.1116214974735875</v>
          </cell>
          <cell r="AB75">
            <v>0.22829581993569131</v>
          </cell>
          <cell r="AC75">
            <v>0.16283876894809371</v>
          </cell>
          <cell r="AD75">
            <v>6.1552595314653194E-2</v>
          </cell>
          <cell r="AE75">
            <v>3.99632521819017E-2</v>
          </cell>
          <cell r="AF75">
            <v>0.11185117133670189</v>
          </cell>
          <cell r="AG75">
            <v>1.5847496554892052E-2</v>
          </cell>
          <cell r="AH75">
            <v>1.8144235186035831E-2</v>
          </cell>
          <cell r="AI75">
            <v>1.4699127239320165E-2</v>
          </cell>
          <cell r="AJ75">
            <v>2.9398254478640331E-2</v>
          </cell>
          <cell r="AK75">
            <v>0.20578778135048231</v>
          </cell>
        </row>
        <row r="76">
          <cell r="AA76">
            <v>0.17567779344930262</v>
          </cell>
          <cell r="AB76">
            <v>0.23758031656480175</v>
          </cell>
          <cell r="AC76">
            <v>0.14182729979627018</v>
          </cell>
          <cell r="AD76">
            <v>4.6074283027738597E-2</v>
          </cell>
          <cell r="AE76">
            <v>3.9648957843598183E-2</v>
          </cell>
          <cell r="AF76">
            <v>8.6506817113305129E-2</v>
          </cell>
          <cell r="AG76">
            <v>2.1940134775113619E-2</v>
          </cell>
          <cell r="AH76">
            <v>3.6514652875724807E-2</v>
          </cell>
          <cell r="AI76">
            <v>8.4626234132581107E-3</v>
          </cell>
          <cell r="AJ76">
            <v>1.4574518100611189E-2</v>
          </cell>
          <cell r="AK76">
            <v>0.19119260304027583</v>
          </cell>
        </row>
        <row r="77">
          <cell r="AA77">
            <v>0.18231292517006803</v>
          </cell>
          <cell r="AB77">
            <v>0.2308390022675737</v>
          </cell>
          <cell r="AC77">
            <v>4.1723356009070296E-2</v>
          </cell>
          <cell r="AD77">
            <v>2.6984126984126985E-2</v>
          </cell>
          <cell r="AE77">
            <v>5.7369614512471655E-2</v>
          </cell>
          <cell r="AF77">
            <v>0.11247165532879819</v>
          </cell>
          <cell r="AG77">
            <v>3.5374149659863949E-2</v>
          </cell>
          <cell r="AH77">
            <v>1.8367346938775512E-2</v>
          </cell>
          <cell r="AI77">
            <v>2.9478458049886623E-3</v>
          </cell>
          <cell r="AJ77">
            <v>7.0294784580498867E-3</v>
          </cell>
          <cell r="AK77">
            <v>0.28458049886621317</v>
          </cell>
        </row>
        <row r="78">
          <cell r="AA78">
            <v>7.604832977967306E-2</v>
          </cell>
          <cell r="AB78">
            <v>0.28606965174129351</v>
          </cell>
          <cell r="AC78">
            <v>1.4214641080312722E-3</v>
          </cell>
          <cell r="AD78">
            <v>6.0767590618336885E-2</v>
          </cell>
          <cell r="AE78">
            <v>3.482587064676617E-2</v>
          </cell>
          <cell r="AF78">
            <v>0.17768301350390903</v>
          </cell>
          <cell r="AG78">
            <v>8.4221748400852878E-2</v>
          </cell>
          <cell r="AH78">
            <v>1.101634683724236E-2</v>
          </cell>
          <cell r="AI78">
            <v>1.279317697228145E-2</v>
          </cell>
          <cell r="AJ78">
            <v>3.5536602700781805E-4</v>
          </cell>
          <cell r="AK78">
            <v>0.25479744136460553</v>
          </cell>
        </row>
        <row r="79">
          <cell r="AA79">
            <v>8.2023884349465739E-2</v>
          </cell>
          <cell r="AB79">
            <v>0.12256442489000628</v>
          </cell>
          <cell r="AC79">
            <v>1.3513513513513514E-2</v>
          </cell>
          <cell r="AD79">
            <v>1.7284726587052168E-2</v>
          </cell>
          <cell r="AE79">
            <v>1.0685103708359522E-2</v>
          </cell>
          <cell r="AF79">
            <v>0.12067881835323696</v>
          </cell>
          <cell r="AG79">
            <v>5.3111250785669389E-2</v>
          </cell>
          <cell r="AH79">
            <v>1.1942174732872407E-2</v>
          </cell>
          <cell r="AI79">
            <v>3.0483972344437459E-2</v>
          </cell>
          <cell r="AJ79">
            <v>1.257071024512885E-2</v>
          </cell>
          <cell r="AK79">
            <v>0.52514142049025769</v>
          </cell>
        </row>
        <row r="80">
          <cell r="AA80">
            <v>0.24346917450365727</v>
          </cell>
          <cell r="AB80">
            <v>0.10109717868338558</v>
          </cell>
          <cell r="AC80">
            <v>1.2016718913270637E-2</v>
          </cell>
          <cell r="AD80">
            <v>5.2769070010449323E-2</v>
          </cell>
          <cell r="AE80">
            <v>3.3960292580982238E-2</v>
          </cell>
          <cell r="AF80">
            <v>0.13218390804597702</v>
          </cell>
          <cell r="AG80">
            <v>7.4190177638453494E-2</v>
          </cell>
          <cell r="AH80">
            <v>6.5308254963427374E-3</v>
          </cell>
          <cell r="AI80">
            <v>1.3584117032392894E-2</v>
          </cell>
          <cell r="AJ80">
            <v>2.0898641588296761E-2</v>
          </cell>
          <cell r="AK80">
            <v>0.30929989550679204</v>
          </cell>
        </row>
        <row r="81">
          <cell r="AA81">
            <v>0.34011529331976942</v>
          </cell>
          <cell r="AB81">
            <v>0.12885723974228552</v>
          </cell>
          <cell r="AC81">
            <v>2.0006781959986435E-2</v>
          </cell>
          <cell r="AD81">
            <v>3.8318073923363852E-2</v>
          </cell>
          <cell r="AE81">
            <v>2.1363173957273652E-2</v>
          </cell>
          <cell r="AF81">
            <v>1.9667683960664633E-2</v>
          </cell>
          <cell r="AG81">
            <v>6.0698541878602914E-2</v>
          </cell>
          <cell r="AH81">
            <v>1.0172939979654121E-2</v>
          </cell>
          <cell r="AI81">
            <v>5.4255679891488644E-3</v>
          </cell>
          <cell r="AJ81">
            <v>8.8165479823669041E-3</v>
          </cell>
          <cell r="AK81">
            <v>0.34655815530688366</v>
          </cell>
        </row>
        <row r="82">
          <cell r="AA82">
            <v>0.18913857677902621</v>
          </cell>
          <cell r="AB82">
            <v>0.22685928303905831</v>
          </cell>
          <cell r="AC82">
            <v>7.5173889780631359E-2</v>
          </cell>
          <cell r="AD82">
            <v>5.21669341894061E-2</v>
          </cell>
          <cell r="AE82">
            <v>7.4906367041198503E-3</v>
          </cell>
          <cell r="AF82">
            <v>9.8180845371856604E-2</v>
          </cell>
          <cell r="AG82">
            <v>6.8218298555377213E-2</v>
          </cell>
          <cell r="AH82">
            <v>4.5478865703584802E-3</v>
          </cell>
          <cell r="AI82">
            <v>7.7581594435527021E-3</v>
          </cell>
          <cell r="AJ82">
            <v>1.6586409844836811E-2</v>
          </cell>
          <cell r="AK82">
            <v>0.25387907972177637</v>
          </cell>
        </row>
        <row r="83">
          <cell r="AA83">
            <v>8.6099585062240663E-2</v>
          </cell>
          <cell r="AB83">
            <v>0.24636929460580914</v>
          </cell>
          <cell r="AC83">
            <v>1.6078838174273857E-2</v>
          </cell>
          <cell r="AD83">
            <v>5.0570539419087138E-2</v>
          </cell>
          <cell r="AE83">
            <v>1.8153526970954358E-2</v>
          </cell>
          <cell r="AF83">
            <v>0.17531120331950206</v>
          </cell>
          <cell r="AG83">
            <v>3.2417012448132783E-2</v>
          </cell>
          <cell r="AH83">
            <v>2.8526970954356845E-3</v>
          </cell>
          <cell r="AI83">
            <v>1.1151452282157677E-2</v>
          </cell>
          <cell r="AJ83">
            <v>1.6338174273858922E-2</v>
          </cell>
          <cell r="AK83">
            <v>0.34465767634854771</v>
          </cell>
        </row>
        <row r="84">
          <cell r="AA84">
            <v>0.13835168104730736</v>
          </cell>
          <cell r="AB84">
            <v>3.5108598631359712E-2</v>
          </cell>
          <cell r="AC84">
            <v>2.8562927700089259E-2</v>
          </cell>
          <cell r="AD84">
            <v>8.9259149062778931E-2</v>
          </cell>
          <cell r="AE84">
            <v>1.368640285629277E-2</v>
          </cell>
          <cell r="AF84">
            <v>0.12764058315977389</v>
          </cell>
          <cell r="AG84">
            <v>5.9506099375185958E-2</v>
          </cell>
          <cell r="AH84">
            <v>7.1407319250223148E-3</v>
          </cell>
          <cell r="AI84">
            <v>2.9753049687592978E-4</v>
          </cell>
          <cell r="AJ84">
            <v>2.0827134781315086E-2</v>
          </cell>
          <cell r="AK84">
            <v>0.47961916096399881</v>
          </cell>
        </row>
        <row r="85">
          <cell r="AA85">
            <v>0.23982494529540482</v>
          </cell>
          <cell r="AB85">
            <v>1.7505470459518599E-2</v>
          </cell>
          <cell r="AC85">
            <v>4.2888402625820568E-2</v>
          </cell>
          <cell r="AD85">
            <v>7.8774617067833702E-2</v>
          </cell>
          <cell r="AE85">
            <v>3.9387308533916851E-3</v>
          </cell>
          <cell r="AF85">
            <v>8.2275711159737419E-2</v>
          </cell>
          <cell r="AG85">
            <v>3.063457330415755E-3</v>
          </cell>
          <cell r="AH85">
            <v>9.6280087527352304E-3</v>
          </cell>
          <cell r="AI85">
            <v>2.800875273522976E-2</v>
          </cell>
          <cell r="AJ85">
            <v>2.013129102844639E-2</v>
          </cell>
          <cell r="AK85">
            <v>0.47396061269146611</v>
          </cell>
        </row>
        <row r="86">
          <cell r="AA86">
            <v>0.11371782339524275</v>
          </cell>
          <cell r="AB86">
            <v>6.4841968067774522E-2</v>
          </cell>
          <cell r="AC86">
            <v>0.15900944933202998</v>
          </cell>
          <cell r="AD86">
            <v>2.2482893450635387E-2</v>
          </cell>
          <cell r="AE86">
            <v>6.5167807103290974E-3</v>
          </cell>
          <cell r="AF86">
            <v>0.1378299120234604</v>
          </cell>
          <cell r="AG86">
            <v>8.113391984359726E-2</v>
          </cell>
          <cell r="AH86">
            <v>9.4493320299771921E-3</v>
          </cell>
          <cell r="AI86">
            <v>9.7751710654936461E-4</v>
          </cell>
          <cell r="AJ86">
            <v>2.3134571521668295E-2</v>
          </cell>
          <cell r="AK86">
            <v>0.38090583251873572</v>
          </cell>
        </row>
        <row r="87">
          <cell r="AA87">
            <v>0.24924089068825911</v>
          </cell>
          <cell r="AB87">
            <v>0.11968623481781376</v>
          </cell>
          <cell r="AC87">
            <v>0.22520242914979757</v>
          </cell>
          <cell r="AD87">
            <v>5.4908906882591091E-2</v>
          </cell>
          <cell r="AE87">
            <v>2.7327935222672066E-2</v>
          </cell>
          <cell r="AF87">
            <v>9.1599190283400814E-2</v>
          </cell>
          <cell r="AG87">
            <v>2.909919028340081E-2</v>
          </cell>
          <cell r="AH87">
            <v>8.0971659919028341E-3</v>
          </cell>
          <cell r="AI87">
            <v>1.7459514170040488E-2</v>
          </cell>
          <cell r="AJ87">
            <v>1.9736842105263157E-2</v>
          </cell>
          <cell r="AK87">
            <v>0.15764170040485831</v>
          </cell>
        </row>
        <row r="88">
          <cell r="AA88">
            <v>0.32109654350417161</v>
          </cell>
          <cell r="AB88">
            <v>8.3432657926102508E-2</v>
          </cell>
          <cell r="AC88">
            <v>0.11704410011918952</v>
          </cell>
          <cell r="AD88">
            <v>4.5292014302741358E-2</v>
          </cell>
          <cell r="AE88">
            <v>4.3861740166865316E-2</v>
          </cell>
          <cell r="AF88">
            <v>4.8152562574493442E-2</v>
          </cell>
          <cell r="AG88">
            <v>9.5351609058402862E-4</v>
          </cell>
          <cell r="AH88">
            <v>1.00119189511323E-2</v>
          </cell>
          <cell r="AI88">
            <v>1.9070321811680572E-3</v>
          </cell>
          <cell r="AJ88">
            <v>2.0262216924910609E-2</v>
          </cell>
          <cell r="AK88">
            <v>0.30798569725864122</v>
          </cell>
        </row>
        <row r="89">
          <cell r="AA89">
            <v>0.26012269938650306</v>
          </cell>
          <cell r="AB89">
            <v>2.9754601226993867E-2</v>
          </cell>
          <cell r="AC89">
            <v>0.11257668711656442</v>
          </cell>
          <cell r="AD89">
            <v>7.3926380368098163E-2</v>
          </cell>
          <cell r="AE89">
            <v>4.4478527607361963E-2</v>
          </cell>
          <cell r="AF89">
            <v>9.4785276073619626E-2</v>
          </cell>
          <cell r="AG89">
            <v>3.2208588957055216E-2</v>
          </cell>
          <cell r="AH89">
            <v>6.7484662576687117E-3</v>
          </cell>
          <cell r="AI89">
            <v>6.1349693251533746E-4</v>
          </cell>
          <cell r="AJ89">
            <v>1.6564417177914112E-2</v>
          </cell>
          <cell r="AK89">
            <v>0.32822085889570551</v>
          </cell>
        </row>
        <row r="90">
          <cell r="AA90">
            <v>0.15928143712574849</v>
          </cell>
          <cell r="AB90">
            <v>0.12125748502994012</v>
          </cell>
          <cell r="AC90">
            <v>1.2574850299401197E-2</v>
          </cell>
          <cell r="AD90">
            <v>8.3532934131736528E-2</v>
          </cell>
          <cell r="AE90">
            <v>4.1916167664670656E-3</v>
          </cell>
          <cell r="AF90">
            <v>0.20508982035928144</v>
          </cell>
          <cell r="AG90">
            <v>5.5389221556886227E-2</v>
          </cell>
          <cell r="AH90">
            <v>1.2574850299401197E-2</v>
          </cell>
          <cell r="AI90">
            <v>1.0778443113772455E-2</v>
          </cell>
          <cell r="AJ90">
            <v>1.1077844311377245E-2</v>
          </cell>
          <cell r="AK90">
            <v>0.32425149700598804</v>
          </cell>
        </row>
        <row r="91">
          <cell r="AA91">
            <v>0.30997304582210244</v>
          </cell>
          <cell r="AB91">
            <v>4.4923629829290209E-4</v>
          </cell>
          <cell r="AC91">
            <v>6.7385444743935314E-3</v>
          </cell>
          <cell r="AD91">
            <v>5.3459119496855348E-2</v>
          </cell>
          <cell r="AE91">
            <v>1.5723270440251572E-2</v>
          </cell>
          <cell r="AF91">
            <v>6.154537286612758E-2</v>
          </cell>
          <cell r="AG91">
            <v>4.2228212039532795E-2</v>
          </cell>
          <cell r="AH91">
            <v>7.6370170709793355E-3</v>
          </cell>
          <cell r="AI91">
            <v>4.0431266846361188E-3</v>
          </cell>
          <cell r="AJ91">
            <v>1.3477088948787063E-2</v>
          </cell>
          <cell r="AK91">
            <v>0.48472596585804134</v>
          </cell>
        </row>
        <row r="92">
          <cell r="AA92">
            <v>0.29115610015982951</v>
          </cell>
          <cell r="AB92">
            <v>6.4997336174746942E-2</v>
          </cell>
          <cell r="AC92">
            <v>1.7847629195524774E-2</v>
          </cell>
          <cell r="AD92">
            <v>3.4629728289824191E-2</v>
          </cell>
          <cell r="AE92">
            <v>5.6473095364944062E-2</v>
          </cell>
          <cell r="AF92">
            <v>2.1310602024507193E-2</v>
          </cell>
          <cell r="AG92">
            <v>2.6638252530633989E-2</v>
          </cell>
          <cell r="AH92">
            <v>6.3931806073521573E-3</v>
          </cell>
          <cell r="AI92">
            <v>1.0655301012253596E-3</v>
          </cell>
          <cell r="AJ92">
            <v>1.6515716568993075E-2</v>
          </cell>
          <cell r="AK92">
            <v>0.46297282898241876</v>
          </cell>
        </row>
        <row r="93">
          <cell r="AA93">
            <v>0.25603259166405518</v>
          </cell>
          <cell r="AB93">
            <v>0.1121905358821686</v>
          </cell>
          <cell r="AC93">
            <v>2.0683171419617674E-2</v>
          </cell>
          <cell r="AD93">
            <v>0.10686305233469132</v>
          </cell>
          <cell r="AE93">
            <v>1.880288310874334E-2</v>
          </cell>
          <cell r="AF93">
            <v>2.5070510811657787E-3</v>
          </cell>
          <cell r="AG93">
            <v>3.0711375744280789E-2</v>
          </cell>
          <cell r="AH93">
            <v>9.7148229395173924E-3</v>
          </cell>
          <cell r="AI93">
            <v>1.9116264493889062E-2</v>
          </cell>
          <cell r="AJ93">
            <v>3.0397994359135067E-2</v>
          </cell>
          <cell r="AK93">
            <v>0.39298025697273581</v>
          </cell>
        </row>
        <row r="94">
          <cell r="AA94">
            <v>0.29298962590380384</v>
          </cell>
          <cell r="AB94">
            <v>9.9968563344860109E-2</v>
          </cell>
          <cell r="AC94">
            <v>2.3891857906318769E-2</v>
          </cell>
          <cell r="AD94">
            <v>0.14586607984910405</v>
          </cell>
          <cell r="AE94">
            <v>4.8726815466834328E-2</v>
          </cell>
          <cell r="AF94">
            <v>5.7843445457403331E-2</v>
          </cell>
          <cell r="AG94">
            <v>8.6136435083307136E-2</v>
          </cell>
          <cell r="AH94">
            <v>8.4878968877711413E-3</v>
          </cell>
          <cell r="AI94">
            <v>1.6661427224143353E-2</v>
          </cell>
          <cell r="AJ94">
            <v>1.1317195850361521E-2</v>
          </cell>
          <cell r="AK94">
            <v>0.20811065702609241</v>
          </cell>
        </row>
        <row r="95">
          <cell r="AA95">
            <v>0.15602347255781843</v>
          </cell>
          <cell r="AB95">
            <v>8.974801518812564E-2</v>
          </cell>
          <cell r="AC95">
            <v>2.416292716603383E-2</v>
          </cell>
          <cell r="AD95">
            <v>9.1473938557128057E-2</v>
          </cell>
          <cell r="AE95">
            <v>2.0020711080428029E-2</v>
          </cell>
          <cell r="AF95">
            <v>0.30652399033482913</v>
          </cell>
          <cell r="AG95">
            <v>5.9026579219882636E-2</v>
          </cell>
          <cell r="AH95">
            <v>4.1767345529858474E-2</v>
          </cell>
          <cell r="AI95">
            <v>6.9036934760096649E-4</v>
          </cell>
          <cell r="AJ95">
            <v>2.4508111839834312E-2</v>
          </cell>
          <cell r="AK95">
            <v>0.18605453917846049</v>
          </cell>
        </row>
        <row r="96">
          <cell r="AA96">
            <v>0.32514907050157837</v>
          </cell>
          <cell r="AB96">
            <v>0.19186250438442651</v>
          </cell>
          <cell r="AC96">
            <v>3.5075412136092597E-4</v>
          </cell>
          <cell r="AD96">
            <v>3.1567870922483338E-2</v>
          </cell>
          <cell r="AE96">
            <v>1.8589968432129077E-2</v>
          </cell>
          <cell r="AF96">
            <v>0.22974394949140653</v>
          </cell>
          <cell r="AG96">
            <v>2.7709575587513153E-2</v>
          </cell>
          <cell r="AH96">
            <v>5.436688881094353E-2</v>
          </cell>
          <cell r="AI96">
            <v>2.4552788495264821E-3</v>
          </cell>
          <cell r="AJ96">
            <v>3.5075412136092597E-4</v>
          </cell>
          <cell r="AK96">
            <v>0.11785338477727113</v>
          </cell>
        </row>
        <row r="97">
          <cell r="AA97">
            <v>0.31186539019437193</v>
          </cell>
          <cell r="AB97">
            <v>9.7185958804757763E-2</v>
          </cell>
          <cell r="AC97">
            <v>1.5085581665216129E-2</v>
          </cell>
          <cell r="AD97">
            <v>7.7458659704090507E-2</v>
          </cell>
          <cell r="AE97">
            <v>1.798665506237308E-2</v>
          </cell>
          <cell r="AF97">
            <v>0.35567159849144181</v>
          </cell>
          <cell r="AG97">
            <v>1.7406440382941688E-3</v>
          </cell>
          <cell r="AH97">
            <v>1.4795474325500435E-2</v>
          </cell>
          <cell r="AI97">
            <v>6.0922541340295913E-3</v>
          </cell>
          <cell r="AJ97">
            <v>2.5529445894981143E-2</v>
          </cell>
          <cell r="AK97">
            <v>7.6588337684943428E-2</v>
          </cell>
        </row>
        <row r="98">
          <cell r="AA98">
            <v>0.25211352657004832</v>
          </cell>
          <cell r="AB98">
            <v>0.17330917874396135</v>
          </cell>
          <cell r="AC98">
            <v>0.15277777777777779</v>
          </cell>
          <cell r="AD98">
            <v>4.740338164251208E-2</v>
          </cell>
          <cell r="AE98">
            <v>9.9637681159420281E-3</v>
          </cell>
          <cell r="AF98">
            <v>0.19112318840579709</v>
          </cell>
          <cell r="AG98">
            <v>4.619565217391304E-2</v>
          </cell>
          <cell r="AH98">
            <v>1.0869565217391304E-2</v>
          </cell>
          <cell r="AI98">
            <v>2.6871980676328504E-2</v>
          </cell>
          <cell r="AJ98">
            <v>1.5398550724637682E-2</v>
          </cell>
          <cell r="AK98">
            <v>7.3973429951690817E-2</v>
          </cell>
        </row>
        <row r="99">
          <cell r="AA99">
            <v>0.27713987473903967</v>
          </cell>
          <cell r="AB99">
            <v>0.11325678496868476</v>
          </cell>
          <cell r="AC99">
            <v>0.26435281837160751</v>
          </cell>
          <cell r="AD99">
            <v>4.8277661795407101E-2</v>
          </cell>
          <cell r="AE99">
            <v>5.7672233820459287E-2</v>
          </cell>
          <cell r="AF99">
            <v>0.10099164926931106</v>
          </cell>
          <cell r="AG99">
            <v>2.6096033402922753E-4</v>
          </cell>
          <cell r="AH99">
            <v>1.0699373695198329E-2</v>
          </cell>
          <cell r="AI99">
            <v>7.5678496868475994E-3</v>
          </cell>
          <cell r="AJ99">
            <v>1.8789144050104383E-2</v>
          </cell>
          <cell r="AK99">
            <v>0.10099164926931106</v>
          </cell>
        </row>
        <row r="100">
          <cell r="AA100">
            <v>0.30793587967544034</v>
          </cell>
          <cell r="AB100">
            <v>0.16406095388877895</v>
          </cell>
          <cell r="AC100">
            <v>0.15931130021769246</v>
          </cell>
          <cell r="AD100">
            <v>5.3631506036018205E-2</v>
          </cell>
          <cell r="AE100">
            <v>3.04769443894716E-2</v>
          </cell>
          <cell r="AF100">
            <v>0.11221056797941817</v>
          </cell>
          <cell r="AG100">
            <v>5.7391648525628343E-3</v>
          </cell>
          <cell r="AH100">
            <v>4.9475559073817532E-3</v>
          </cell>
          <cell r="AI100">
            <v>3.8393033841282405E-2</v>
          </cell>
          <cell r="AJ100">
            <v>5.5412626162675638E-3</v>
          </cell>
          <cell r="AK100">
            <v>0.11775183059568572</v>
          </cell>
        </row>
        <row r="101">
          <cell r="AA101">
            <v>0.35075593952483802</v>
          </cell>
          <cell r="AB101">
            <v>0.22440604751619869</v>
          </cell>
          <cell r="AC101">
            <v>0.16609071274298057</v>
          </cell>
          <cell r="AD101">
            <v>7.5161987041036715E-2</v>
          </cell>
          <cell r="AE101">
            <v>3.26133909287257E-2</v>
          </cell>
          <cell r="AF101">
            <v>4.8164146868250539E-2</v>
          </cell>
          <cell r="AG101">
            <v>1.0799136069114472E-3</v>
          </cell>
          <cell r="AH101">
            <v>6.2634989200863935E-3</v>
          </cell>
          <cell r="AI101">
            <v>4.5356371490280776E-3</v>
          </cell>
          <cell r="AJ101">
            <v>2.0302375809935207E-2</v>
          </cell>
          <cell r="AK101">
            <v>7.0626349892008639E-2</v>
          </cell>
        </row>
        <row r="102">
          <cell r="AA102">
            <v>0.27914674512688487</v>
          </cell>
          <cell r="AB102">
            <v>0.24751746965796248</v>
          </cell>
          <cell r="AC102">
            <v>3.8249356381022434E-2</v>
          </cell>
          <cell r="AD102">
            <v>5.5902905479955869E-2</v>
          </cell>
          <cell r="AE102">
            <v>4.1191614564178004E-2</v>
          </cell>
          <cell r="AF102">
            <v>7.35564545788893E-4</v>
          </cell>
          <cell r="AG102">
            <v>7.7969841853622657E-2</v>
          </cell>
          <cell r="AH102">
            <v>2.1331371827877896E-2</v>
          </cell>
          <cell r="AI102">
            <v>0.10628907686649504</v>
          </cell>
          <cell r="AJ102">
            <v>7.7234277307833762E-3</v>
          </cell>
          <cell r="AK102">
            <v>0.12394262596542846</v>
          </cell>
        </row>
        <row r="103">
          <cell r="AA103">
            <v>0.36957514846962081</v>
          </cell>
          <cell r="AB103">
            <v>4.4769301050708088E-2</v>
          </cell>
          <cell r="AC103">
            <v>6.3042485153037911E-2</v>
          </cell>
          <cell r="AD103">
            <v>8.816811329374144E-2</v>
          </cell>
          <cell r="AE103">
            <v>1.2791228871630882E-2</v>
          </cell>
          <cell r="AF103">
            <v>1.8730013704888075E-2</v>
          </cell>
          <cell r="AG103">
            <v>5.9387848332571949E-2</v>
          </cell>
          <cell r="AH103">
            <v>1.0050251256281407E-2</v>
          </cell>
          <cell r="AI103">
            <v>0.10872544540886249</v>
          </cell>
          <cell r="AJ103">
            <v>1.3248058474189127E-2</v>
          </cell>
          <cell r="AK103">
            <v>0.21151210598446779</v>
          </cell>
        </row>
        <row r="104">
          <cell r="AA104">
            <v>0.48918469217970051</v>
          </cell>
          <cell r="AB104">
            <v>4.3926788685524125E-2</v>
          </cell>
          <cell r="AC104">
            <v>4.1930116472545756E-2</v>
          </cell>
          <cell r="AD104">
            <v>7.2212978369384354E-2</v>
          </cell>
          <cell r="AE104">
            <v>5.9900166389351079E-3</v>
          </cell>
          <cell r="AF104">
            <v>9.9833610648918472E-4</v>
          </cell>
          <cell r="AG104">
            <v>5.5574043261231283E-2</v>
          </cell>
          <cell r="AH104">
            <v>8.6522462562396013E-3</v>
          </cell>
          <cell r="AI104">
            <v>1.064891846921797E-2</v>
          </cell>
          <cell r="AJ104">
            <v>1.697171381031614E-2</v>
          </cell>
          <cell r="AK104">
            <v>0.25391014975041598</v>
          </cell>
        </row>
        <row r="105">
          <cell r="AA105">
            <v>0.52534078993358968</v>
          </cell>
          <cell r="AB105">
            <v>7.4449493184201326E-2</v>
          </cell>
          <cell r="AC105">
            <v>0.12198531981824537</v>
          </cell>
          <cell r="AD105">
            <v>2.9010835372247464E-2</v>
          </cell>
          <cell r="AE105">
            <v>2.0971688220901784E-3</v>
          </cell>
          <cell r="AF105">
            <v>2.446696959105208E-3</v>
          </cell>
          <cell r="AG105">
            <v>5.4526389374344633E-2</v>
          </cell>
          <cell r="AH105">
            <v>4.1943376441803569E-3</v>
          </cell>
          <cell r="AI105">
            <v>9.7867878364208318E-3</v>
          </cell>
          <cell r="AJ105">
            <v>3.4952813701502968E-4</v>
          </cell>
          <cell r="AK105">
            <v>0.17581265291855994</v>
          </cell>
        </row>
        <row r="106">
          <cell r="AA106">
            <v>0.40180927252167359</v>
          </cell>
          <cell r="AB106">
            <v>4.8247267244628723E-2</v>
          </cell>
          <cell r="AC106">
            <v>2.7516019600452319E-2</v>
          </cell>
          <cell r="AD106">
            <v>0.12664907651715041</v>
          </cell>
          <cell r="AE106">
            <v>4.9001130795326047E-3</v>
          </cell>
          <cell r="AF106">
            <v>2.4877497173011683E-2</v>
          </cell>
          <cell r="AG106">
            <v>4.3347154165096116E-2</v>
          </cell>
          <cell r="AH106">
            <v>2.3369770071617037E-2</v>
          </cell>
          <cell r="AI106">
            <v>1.5077271013946476E-3</v>
          </cell>
          <cell r="AJ106">
            <v>9.4232943837165468E-3</v>
          </cell>
          <cell r="AK106">
            <v>0.28835280814172637</v>
          </cell>
        </row>
        <row r="107">
          <cell r="AA107">
            <v>0.34838979506482642</v>
          </cell>
          <cell r="AB107">
            <v>1.0874111250522794E-2</v>
          </cell>
          <cell r="AC107">
            <v>6.7335842743621921E-2</v>
          </cell>
          <cell r="AD107">
            <v>7.4445838561271432E-2</v>
          </cell>
          <cell r="AE107">
            <v>2.9276453366792136E-3</v>
          </cell>
          <cell r="AF107">
            <v>6.5244667503136761E-2</v>
          </cell>
          <cell r="AG107">
            <v>4.8097030531158512E-2</v>
          </cell>
          <cell r="AH107">
            <v>1.0455876202425763E-2</v>
          </cell>
          <cell r="AI107">
            <v>2.509410288582183E-3</v>
          </cell>
          <cell r="AJ107">
            <v>2.5930572982015895E-2</v>
          </cell>
          <cell r="AK107">
            <v>0.34378920953575909</v>
          </cell>
        </row>
        <row r="108">
          <cell r="AA108">
            <v>0.46648044692737428</v>
          </cell>
          <cell r="AB108">
            <v>0.15335195530726256</v>
          </cell>
          <cell r="AC108">
            <v>1.0055865921787709E-2</v>
          </cell>
          <cell r="AD108">
            <v>6.6480446927374301E-2</v>
          </cell>
          <cell r="AE108">
            <v>1.1452513966480447E-2</v>
          </cell>
          <cell r="AF108">
            <v>0.1058659217877095</v>
          </cell>
          <cell r="AG108">
            <v>4.0502793296089384E-2</v>
          </cell>
          <cell r="AH108">
            <v>1.11731843575419E-2</v>
          </cell>
          <cell r="AI108">
            <v>1.3966480446927373E-2</v>
          </cell>
          <cell r="AJ108">
            <v>2.4022346368715083E-2</v>
          </cell>
          <cell r="AK108">
            <v>9.6648044692737425E-2</v>
          </cell>
        </row>
        <row r="109">
          <cell r="AA109">
            <v>0.44631003514252243</v>
          </cell>
          <cell r="AB109">
            <v>5.5837563451776651E-2</v>
          </cell>
          <cell r="AC109">
            <v>2.4599765716516987E-2</v>
          </cell>
          <cell r="AD109">
            <v>0.24755954705193284</v>
          </cell>
          <cell r="AE109">
            <v>1.7571261226083563E-2</v>
          </cell>
          <cell r="AF109">
            <v>5.6228035923467395E-2</v>
          </cell>
          <cell r="AG109">
            <v>4.2171026942600547E-2</v>
          </cell>
          <cell r="AH109">
            <v>1.0542756735650137E-2</v>
          </cell>
          <cell r="AI109">
            <v>1.7180788754392814E-2</v>
          </cell>
          <cell r="AJ109">
            <v>1.5228426395939087E-2</v>
          </cell>
          <cell r="AK109">
            <v>6.6770792659117534E-2</v>
          </cell>
        </row>
        <row r="110">
          <cell r="AA110">
            <v>0.26153394064061125</v>
          </cell>
          <cell r="AB110">
            <v>0.10314428445489274</v>
          </cell>
          <cell r="AC110">
            <v>0.10079341757272994</v>
          </cell>
          <cell r="AD110">
            <v>0.13135468704084632</v>
          </cell>
          <cell r="AE110">
            <v>2.4977960622979724E-2</v>
          </cell>
          <cell r="AF110">
            <v>3.5263003232441963E-2</v>
          </cell>
          <cell r="AG110">
            <v>3.4969144872171613E-2</v>
          </cell>
          <cell r="AH110">
            <v>1.7631501616220981E-2</v>
          </cell>
          <cell r="AI110">
            <v>1.6749926535409933E-2</v>
          </cell>
          <cell r="AJ110">
            <v>2.2920952101087275E-2</v>
          </cell>
          <cell r="AK110">
            <v>0.25066118131060827</v>
          </cell>
        </row>
        <row r="111">
          <cell r="AA111">
            <v>0.29499234638093158</v>
          </cell>
          <cell r="AB111">
            <v>9.4904876448720754E-2</v>
          </cell>
          <cell r="AC111">
            <v>0.20118084408484582</v>
          </cell>
          <cell r="AD111">
            <v>0.18652963043953641</v>
          </cell>
          <cell r="AE111">
            <v>1.4432538814782419E-2</v>
          </cell>
          <cell r="AF111">
            <v>3.1051825934834902E-2</v>
          </cell>
          <cell r="AG111">
            <v>1.8150010933741526E-2</v>
          </cell>
          <cell r="AH111">
            <v>1.9243385086376557E-2</v>
          </cell>
          <cell r="AI111">
            <v>8.0909687294992341E-3</v>
          </cell>
          <cell r="AJ111">
            <v>1.7056636781106495E-2</v>
          </cell>
          <cell r="AK111">
            <v>0.11436693636562431</v>
          </cell>
        </row>
        <row r="112">
          <cell r="AA112">
            <v>0.30754849263846695</v>
          </cell>
          <cell r="AB112">
            <v>0.14582846459453144</v>
          </cell>
          <cell r="AC112">
            <v>9.9789670483757892E-2</v>
          </cell>
          <cell r="AD112">
            <v>9.5583080158915631E-2</v>
          </cell>
          <cell r="AE112">
            <v>1.4956765599439122E-2</v>
          </cell>
          <cell r="AF112">
            <v>4.3935498948352421E-2</v>
          </cell>
          <cell r="AG112">
            <v>5.5620472072914234E-2</v>
          </cell>
          <cell r="AH112">
            <v>9.1142790371582152E-3</v>
          </cell>
          <cell r="AI112">
            <v>2.9212432811404534E-2</v>
          </cell>
          <cell r="AJ112">
            <v>7.2446833372283243E-3</v>
          </cell>
          <cell r="AK112">
            <v>0.19116616031783126</v>
          </cell>
        </row>
        <row r="113">
          <cell r="AA113">
            <v>0.21197252208047104</v>
          </cell>
          <cell r="AB113">
            <v>0.13640824337585869</v>
          </cell>
          <cell r="AC113">
            <v>1.1776251226692836E-2</v>
          </cell>
          <cell r="AD113">
            <v>0.14622178606476938</v>
          </cell>
          <cell r="AE113">
            <v>8.3415112855740922E-2</v>
          </cell>
          <cell r="AF113">
            <v>2.2571148184494603E-2</v>
          </cell>
          <cell r="AG113">
            <v>4.7595682041216877E-2</v>
          </cell>
          <cell r="AH113">
            <v>2.8949950932286556E-2</v>
          </cell>
          <cell r="AI113">
            <v>6.5750736015701666E-2</v>
          </cell>
          <cell r="AJ113">
            <v>3.3856722276741906E-2</v>
          </cell>
          <cell r="AK113">
            <v>0.21148184494602551</v>
          </cell>
        </row>
        <row r="114">
          <cell r="AA114">
            <v>0.27845884413309985</v>
          </cell>
          <cell r="AB114">
            <v>5.0204319906596614E-2</v>
          </cell>
          <cell r="AC114">
            <v>9.3403385872737887E-3</v>
          </cell>
          <cell r="AD114">
            <v>0.30706363105662582</v>
          </cell>
          <cell r="AE114">
            <v>0.13368359603035609</v>
          </cell>
          <cell r="AF114">
            <v>9.9241097489784005E-3</v>
          </cell>
          <cell r="AG114">
            <v>4.3782837127845885E-2</v>
          </cell>
          <cell r="AH114">
            <v>1.3426736719206071E-2</v>
          </cell>
          <cell r="AI114">
            <v>6.5382370110916521E-2</v>
          </cell>
          <cell r="AJ114">
            <v>9.3403385872737887E-3</v>
          </cell>
          <cell r="AK114">
            <v>7.9392877991827204E-2</v>
          </cell>
        </row>
        <row r="115">
          <cell r="AA115">
            <v>0.3034105534105534</v>
          </cell>
          <cell r="AB115">
            <v>2.9922779922779922E-2</v>
          </cell>
          <cell r="AC115">
            <v>7.6254826254826255E-2</v>
          </cell>
          <cell r="AD115">
            <v>0.41216216216216217</v>
          </cell>
          <cell r="AE115">
            <v>9.3307593307593306E-2</v>
          </cell>
          <cell r="AF115">
            <v>1.9305019305019305E-3</v>
          </cell>
          <cell r="AG115">
            <v>3.2175032175032174E-4</v>
          </cell>
          <cell r="AH115">
            <v>1.3191763191763193E-2</v>
          </cell>
          <cell r="AI115">
            <v>8.6872586872586872E-3</v>
          </cell>
          <cell r="AJ115">
            <v>7.4002574002574005E-3</v>
          </cell>
          <cell r="AK115">
            <v>5.341055341055341E-2</v>
          </cell>
        </row>
        <row r="116">
          <cell r="AA116">
            <v>0.38969152674736429</v>
          </cell>
          <cell r="AB116">
            <v>4.6856696602889499E-2</v>
          </cell>
          <cell r="AC116">
            <v>9.9570480281140183E-2</v>
          </cell>
          <cell r="AD116">
            <v>0.24248340491995315</v>
          </cell>
          <cell r="AE116">
            <v>3.1237797735259663E-2</v>
          </cell>
          <cell r="AF116">
            <v>1.1714174150722375E-2</v>
          </cell>
          <cell r="AG116">
            <v>2.3818820773135494E-2</v>
          </cell>
          <cell r="AH116">
            <v>1.7961733697774308E-2</v>
          </cell>
          <cell r="AI116">
            <v>2.7333073018352208E-3</v>
          </cell>
          <cell r="AJ116">
            <v>1.5618898867629832E-2</v>
          </cell>
          <cell r="AK116">
            <v>0.11831315892229598</v>
          </cell>
        </row>
        <row r="117">
          <cell r="AA117">
            <v>0.30828457037265167</v>
          </cell>
          <cell r="AB117">
            <v>0.21589159223898985</v>
          </cell>
          <cell r="AC117">
            <v>3.0489682784108407E-2</v>
          </cell>
          <cell r="AD117">
            <v>9.0853095164767472E-2</v>
          </cell>
          <cell r="AE117">
            <v>3.3569448721897134E-2</v>
          </cell>
          <cell r="AF117">
            <v>2.4638127502309825E-3</v>
          </cell>
          <cell r="AG117">
            <v>3.7573144441022485E-2</v>
          </cell>
          <cell r="AH117">
            <v>3.1105635971666153E-2</v>
          </cell>
          <cell r="AI117">
            <v>1.108715737603942E-2</v>
          </cell>
          <cell r="AJ117">
            <v>1.971050200184786E-2</v>
          </cell>
          <cell r="AK117">
            <v>0.21897135817677857</v>
          </cell>
        </row>
        <row r="118">
          <cell r="AA118">
            <v>0.23094388582549466</v>
          </cell>
          <cell r="AB118">
            <v>0.24845929289652935</v>
          </cell>
          <cell r="AC118">
            <v>9.0496269867012646E-2</v>
          </cell>
          <cell r="AD118">
            <v>8.6928316574764838E-2</v>
          </cell>
          <cell r="AE118">
            <v>6.3898799870256248E-2</v>
          </cell>
          <cell r="AF118">
            <v>1.0703859876743431E-2</v>
          </cell>
          <cell r="AG118">
            <v>3.243593902043464E-4</v>
          </cell>
          <cell r="AH118">
            <v>1.8488485241647746E-2</v>
          </cell>
          <cell r="AI118">
            <v>8.433344145313007E-3</v>
          </cell>
          <cell r="AJ118">
            <v>1.6542328900421666E-2</v>
          </cell>
          <cell r="AK118">
            <v>0.22478105741161206</v>
          </cell>
        </row>
        <row r="119">
          <cell r="AA119">
            <v>0.25</v>
          </cell>
          <cell r="AB119">
            <v>9.4294770206022185E-2</v>
          </cell>
          <cell r="AC119">
            <v>4.3581616481774964E-2</v>
          </cell>
          <cell r="AD119">
            <v>4.9524564183835183E-2</v>
          </cell>
          <cell r="AE119">
            <v>0.12083993660855784</v>
          </cell>
          <cell r="AF119">
            <v>3.0110935023771792E-2</v>
          </cell>
          <cell r="AG119">
            <v>2.3375594294770204E-2</v>
          </cell>
          <cell r="AH119">
            <v>6.6957210776545165E-2</v>
          </cell>
          <cell r="AI119">
            <v>3.2884310618066563E-2</v>
          </cell>
          <cell r="AJ119">
            <v>2.4167987321711569E-2</v>
          </cell>
          <cell r="AK119">
            <v>0.26426307448494452</v>
          </cell>
        </row>
        <row r="120">
          <cell r="AA120">
            <v>0.19450447669033652</v>
          </cell>
          <cell r="AB120">
            <v>0.14788514973757333</v>
          </cell>
          <cell r="AC120">
            <v>1.2658227848101266E-2</v>
          </cell>
          <cell r="AD120">
            <v>6.8848410003087376E-2</v>
          </cell>
          <cell r="AE120">
            <v>0.14541525162087063</v>
          </cell>
          <cell r="AF120">
            <v>0.1346094473602964</v>
          </cell>
          <cell r="AG120">
            <v>4.0135844396418645E-2</v>
          </cell>
          <cell r="AH120">
            <v>2.1302871256560666E-2</v>
          </cell>
          <cell r="AI120">
            <v>5.9277554800864461E-2</v>
          </cell>
          <cell r="AJ120">
            <v>2.5007718431614697E-2</v>
          </cell>
          <cell r="AK120">
            <v>0.150355047854276</v>
          </cell>
        </row>
        <row r="121">
          <cell r="AA121">
            <v>0.17776124953514316</v>
          </cell>
          <cell r="AB121">
            <v>0.15582000743770918</v>
          </cell>
          <cell r="AC121">
            <v>7.4377091855708441E-3</v>
          </cell>
          <cell r="AD121">
            <v>0.15061361100780959</v>
          </cell>
          <cell r="AE121">
            <v>4.0163629602082557E-2</v>
          </cell>
          <cell r="AF121">
            <v>0.21383413908516177</v>
          </cell>
          <cell r="AG121">
            <v>4.0907400520639646E-2</v>
          </cell>
          <cell r="AH121">
            <v>1.7478616586091483E-2</v>
          </cell>
          <cell r="AI121">
            <v>2.1569356638155446E-2</v>
          </cell>
          <cell r="AJ121">
            <v>5.0948307921160285E-2</v>
          </cell>
          <cell r="AK121">
            <v>0.12346597248047601</v>
          </cell>
        </row>
        <row r="122">
          <cell r="AA122">
            <v>0.16311166875784192</v>
          </cell>
          <cell r="AB122">
            <v>0.21706398996235884</v>
          </cell>
          <cell r="AC122">
            <v>9.2346298619824338E-2</v>
          </cell>
          <cell r="AD122">
            <v>0.178168130489335</v>
          </cell>
          <cell r="AE122">
            <v>4.4165621079046424E-2</v>
          </cell>
          <cell r="AF122">
            <v>3.6135508155583439E-2</v>
          </cell>
          <cell r="AG122">
            <v>4.0903387703889585E-2</v>
          </cell>
          <cell r="AH122">
            <v>3.3626097867001256E-2</v>
          </cell>
          <cell r="AI122">
            <v>6.223337515683814E-2</v>
          </cell>
          <cell r="AJ122">
            <v>1.4805520702634882E-2</v>
          </cell>
          <cell r="AK122">
            <v>0.11744040150564618</v>
          </cell>
        </row>
        <row r="123">
          <cell r="AA123">
            <v>0.11768573307034845</v>
          </cell>
          <cell r="AB123">
            <v>0.17751479289940827</v>
          </cell>
          <cell r="AC123">
            <v>0.20874424720578566</v>
          </cell>
          <cell r="AD123">
            <v>0.14003944773175542</v>
          </cell>
          <cell r="AE123">
            <v>3.6160420775805391E-3</v>
          </cell>
          <cell r="AF123">
            <v>7.3307034845496388E-2</v>
          </cell>
          <cell r="AG123">
            <v>3.6160420775805391E-3</v>
          </cell>
          <cell r="AH123">
            <v>4.1748849441157136E-2</v>
          </cell>
          <cell r="AI123">
            <v>4.5693622616699542E-2</v>
          </cell>
          <cell r="AJ123">
            <v>1.7422748191978962E-2</v>
          </cell>
          <cell r="AK123">
            <v>0.17061143984220908</v>
          </cell>
        </row>
        <row r="124">
          <cell r="AA124">
            <v>0.47694818441452469</v>
          </cell>
          <cell r="AB124">
            <v>0.11219910240718074</v>
          </cell>
          <cell r="AC124">
            <v>9.057527539779682E-2</v>
          </cell>
          <cell r="AD124">
            <v>5.7323541411668705E-2</v>
          </cell>
          <cell r="AE124">
            <v>5.0999592003263976E-2</v>
          </cell>
          <cell r="AF124">
            <v>3.2639738882088945E-2</v>
          </cell>
          <cell r="AG124">
            <v>4.0799673602611179E-4</v>
          </cell>
          <cell r="AH124">
            <v>1.6931864545083639E-2</v>
          </cell>
          <cell r="AI124">
            <v>5.0999592003263972E-3</v>
          </cell>
          <cell r="AJ124">
            <v>6.3239494084047325E-3</v>
          </cell>
          <cell r="AK124">
            <v>0.15055079559363524</v>
          </cell>
        </row>
        <row r="125">
          <cell r="AA125">
            <v>8.1757508342602897E-2</v>
          </cell>
          <cell r="AB125">
            <v>0.25583982202447164</v>
          </cell>
          <cell r="AC125">
            <v>5.2558398220244718E-2</v>
          </cell>
          <cell r="AD125">
            <v>0.17547274749721914</v>
          </cell>
          <cell r="AE125">
            <v>3.8375973303670742E-2</v>
          </cell>
          <cell r="AF125">
            <v>1.557285873192436E-2</v>
          </cell>
          <cell r="AG125">
            <v>7.7030033370411574E-2</v>
          </cell>
          <cell r="AH125">
            <v>3.5038932146829814E-2</v>
          </cell>
          <cell r="AI125">
            <v>3.2814238042269191E-2</v>
          </cell>
          <cell r="AJ125">
            <v>1.8075639599555063E-2</v>
          </cell>
          <cell r="AK125">
            <v>0.21746384872080088</v>
          </cell>
        </row>
        <row r="126">
          <cell r="AA126">
            <v>0.14009809932556713</v>
          </cell>
          <cell r="AB126">
            <v>0.40527283874923359</v>
          </cell>
          <cell r="AC126">
            <v>4.1998773758430412E-2</v>
          </cell>
          <cell r="AD126">
            <v>2.1459227467811159E-2</v>
          </cell>
          <cell r="AE126">
            <v>7.7559779276517471E-2</v>
          </cell>
          <cell r="AF126">
            <v>9.7486204782342115E-2</v>
          </cell>
          <cell r="AG126">
            <v>3.0656039239730225E-4</v>
          </cell>
          <cell r="AH126">
            <v>0.10453709380748008</v>
          </cell>
          <cell r="AI126">
            <v>1.9006744328632742E-2</v>
          </cell>
          <cell r="AJ126">
            <v>9.1968117719190678E-3</v>
          </cell>
          <cell r="AK126">
            <v>8.3077866339668918E-2</v>
          </cell>
        </row>
        <row r="127">
          <cell r="AA127">
            <v>0.1390909090909091</v>
          </cell>
          <cell r="AB127">
            <v>0.20909090909090908</v>
          </cell>
          <cell r="AC127">
            <v>4.818181818181818E-2</v>
          </cell>
          <cell r="AD127">
            <v>0.2059090909090909</v>
          </cell>
          <cell r="AE127">
            <v>3.5454545454545454E-2</v>
          </cell>
          <cell r="AF127">
            <v>4.0909090909090912E-3</v>
          </cell>
          <cell r="AG127">
            <v>5.7272727272727274E-2</v>
          </cell>
          <cell r="AH127">
            <v>0.14454545454545453</v>
          </cell>
          <cell r="AI127">
            <v>9.0909090909090909E-4</v>
          </cell>
          <cell r="AJ127">
            <v>5.454545454545455E-3</v>
          </cell>
          <cell r="AK127">
            <v>0.15</v>
          </cell>
        </row>
        <row r="128">
          <cell r="AA128">
            <v>0.18720748829953199</v>
          </cell>
          <cell r="AB128">
            <v>0.25663026521060844</v>
          </cell>
          <cell r="AC128">
            <v>1.9500780031201249E-2</v>
          </cell>
          <cell r="AD128">
            <v>0.10296411856474259</v>
          </cell>
          <cell r="AE128">
            <v>0.13728549141965679</v>
          </cell>
          <cell r="AF128">
            <v>1.5600624024960999E-2</v>
          </cell>
          <cell r="AG128">
            <v>3.1201248049921998E-3</v>
          </cell>
          <cell r="AH128">
            <v>1.7550702028081122E-2</v>
          </cell>
          <cell r="AI128">
            <v>1.1700468018720749E-2</v>
          </cell>
          <cell r="AJ128">
            <v>1.7550702028081122E-2</v>
          </cell>
          <cell r="AK128">
            <v>0.23088923556942278</v>
          </cell>
        </row>
        <row r="129">
          <cell r="AA129">
            <v>0.17865612648221343</v>
          </cell>
          <cell r="AB129">
            <v>0.2818181818181818</v>
          </cell>
          <cell r="AC129">
            <v>3.9525691699604743E-4</v>
          </cell>
          <cell r="AD129">
            <v>0.13162055335968378</v>
          </cell>
          <cell r="AE129">
            <v>5.0197628458498025E-2</v>
          </cell>
          <cell r="AF129">
            <v>3.0830039525691699E-2</v>
          </cell>
          <cell r="AG129">
            <v>3.9525691699604743E-4</v>
          </cell>
          <cell r="AH129">
            <v>3.1225296442687747E-2</v>
          </cell>
          <cell r="AI129">
            <v>4.3478260869565218E-3</v>
          </cell>
          <cell r="AJ129">
            <v>2.5296442687747035E-2</v>
          </cell>
          <cell r="AK129">
            <v>0.26521739130434785</v>
          </cell>
        </row>
        <row r="130">
          <cell r="AA130">
            <v>0.34508594094314676</v>
          </cell>
          <cell r="AB130">
            <v>0.14235345967386515</v>
          </cell>
          <cell r="AC130">
            <v>4.1427941824592335E-2</v>
          </cell>
          <cell r="AD130">
            <v>5.5531070956368445E-2</v>
          </cell>
          <cell r="AE130">
            <v>5.6853239312472457E-2</v>
          </cell>
          <cell r="AF130">
            <v>3.6579991185544294E-2</v>
          </cell>
          <cell r="AG130">
            <v>4.4072278536800352E-3</v>
          </cell>
          <cell r="AH130">
            <v>5.5971793741736449E-2</v>
          </cell>
          <cell r="AI130">
            <v>9.6959012780960772E-3</v>
          </cell>
          <cell r="AJ130">
            <v>2.51211987659762E-2</v>
          </cell>
          <cell r="AK130">
            <v>0.2269722344645218</v>
          </cell>
        </row>
        <row r="131">
          <cell r="AA131">
            <v>0.26516261353647819</v>
          </cell>
          <cell r="AB131">
            <v>0.35159683562847932</v>
          </cell>
          <cell r="AC131">
            <v>1.259888661002051E-2</v>
          </cell>
          <cell r="AD131">
            <v>3.3108702021681806E-2</v>
          </cell>
          <cell r="AE131">
            <v>4.7172575446820977E-2</v>
          </cell>
          <cell r="AF131">
            <v>6.1529446234983888E-3</v>
          </cell>
          <cell r="AG131">
            <v>2.9299736302373279E-4</v>
          </cell>
          <cell r="AH131">
            <v>1.3770876062115441E-2</v>
          </cell>
          <cell r="AI131">
            <v>8.789920890711983E-3</v>
          </cell>
          <cell r="AJ131">
            <v>1.4356870788162907E-2</v>
          </cell>
          <cell r="AK131">
            <v>0.24699677702900674</v>
          </cell>
        </row>
        <row r="132">
          <cell r="AA132">
            <v>0.42028515878159428</v>
          </cell>
          <cell r="AB132">
            <v>6.2540505508749192E-2</v>
          </cell>
          <cell r="AC132">
            <v>2.9163966299416721E-3</v>
          </cell>
          <cell r="AD132">
            <v>6.9993519118600134E-2</v>
          </cell>
          <cell r="AE132">
            <v>2.2683084899546339E-2</v>
          </cell>
          <cell r="AF132">
            <v>5.6707712248865845E-2</v>
          </cell>
          <cell r="AG132">
            <v>0.10725858716785483</v>
          </cell>
          <cell r="AH132">
            <v>3.8561244329228778E-2</v>
          </cell>
          <cell r="AI132">
            <v>9.7213220998055728E-3</v>
          </cell>
          <cell r="AJ132">
            <v>1.782242384964355E-2</v>
          </cell>
          <cell r="AK132">
            <v>0.19151004536616981</v>
          </cell>
        </row>
        <row r="133">
          <cell r="AA133">
            <v>0.3630907726931733</v>
          </cell>
          <cell r="AB133">
            <v>0.31332833208302074</v>
          </cell>
          <cell r="AC133">
            <v>1.5003750937734434E-3</v>
          </cell>
          <cell r="AD133">
            <v>7.0267566891722935E-2</v>
          </cell>
          <cell r="AE133">
            <v>7.6019004751187794E-2</v>
          </cell>
          <cell r="AF133">
            <v>2.6006501625406353E-2</v>
          </cell>
          <cell r="AG133">
            <v>2.5006251562890725E-4</v>
          </cell>
          <cell r="AH133">
            <v>2.175543885971493E-2</v>
          </cell>
          <cell r="AI133">
            <v>5.0012503125781444E-3</v>
          </cell>
          <cell r="AJ133">
            <v>1.1252813203300824E-2</v>
          </cell>
          <cell r="AK133">
            <v>0.11152788197049263</v>
          </cell>
        </row>
        <row r="134">
          <cell r="AA134">
            <v>0.3125</v>
          </cell>
          <cell r="AB134">
            <v>0.19133959044368601</v>
          </cell>
          <cell r="AC134">
            <v>0.11390784982935154</v>
          </cell>
          <cell r="AD134">
            <v>5.4820819112627983E-2</v>
          </cell>
          <cell r="AE134">
            <v>2.8796928327645053E-2</v>
          </cell>
          <cell r="AF134">
            <v>3.7542662116040959E-2</v>
          </cell>
          <cell r="AG134">
            <v>3.2209897610921502E-2</v>
          </cell>
          <cell r="AH134">
            <v>3.6049488054607511E-2</v>
          </cell>
          <cell r="AI134">
            <v>6.3993174061433445E-4</v>
          </cell>
          <cell r="AJ134">
            <v>8.5324232081911266E-3</v>
          </cell>
          <cell r="AK134">
            <v>0.18366040955631399</v>
          </cell>
        </row>
        <row r="135">
          <cell r="AA135">
            <v>0.36131605184446658</v>
          </cell>
          <cell r="AB135">
            <v>0.2959122632103689</v>
          </cell>
          <cell r="AC135">
            <v>0.11425722831505483</v>
          </cell>
          <cell r="AD135">
            <v>5.164506480558325E-2</v>
          </cell>
          <cell r="AE135">
            <v>2.6321036889332003E-2</v>
          </cell>
          <cell r="AF135">
            <v>4.1874376869391822E-3</v>
          </cell>
          <cell r="AG135">
            <v>2.6520438683948155E-2</v>
          </cell>
          <cell r="AH135">
            <v>1.0967098703888335E-2</v>
          </cell>
          <cell r="AI135">
            <v>2.5922233300099701E-3</v>
          </cell>
          <cell r="AJ135">
            <v>9.1724825523429709E-3</v>
          </cell>
          <cell r="AK135">
            <v>9.7108673978065801E-2</v>
          </cell>
        </row>
        <row r="136">
          <cell r="AA136">
            <v>0.27044854881266489</v>
          </cell>
          <cell r="AB136">
            <v>0.23237843950245005</v>
          </cell>
          <cell r="AC136">
            <v>7.0109310214851117E-2</v>
          </cell>
          <cell r="AD136">
            <v>4.1085563513004145E-2</v>
          </cell>
          <cell r="AE136">
            <v>2.4500565397663022E-2</v>
          </cell>
          <cell r="AF136">
            <v>3.9577836411609502E-3</v>
          </cell>
          <cell r="AG136">
            <v>1.8846588767433095E-4</v>
          </cell>
          <cell r="AH136">
            <v>7.5197889182058053E-2</v>
          </cell>
          <cell r="AI136">
            <v>4.9001130795326047E-3</v>
          </cell>
          <cell r="AJ136">
            <v>9.0463626083678861E-3</v>
          </cell>
          <cell r="AK136">
            <v>0.26818695816057292</v>
          </cell>
        </row>
        <row r="137">
          <cell r="AA137">
            <v>0.36543585839360487</v>
          </cell>
          <cell r="AB137">
            <v>0.10315949752569471</v>
          </cell>
          <cell r="AC137">
            <v>5.3292729349067376E-2</v>
          </cell>
          <cell r="AD137">
            <v>7.1945184621240957E-2</v>
          </cell>
          <cell r="AE137">
            <v>4.1111534069280545E-2</v>
          </cell>
          <cell r="AF137">
            <v>2.3601065854586982E-2</v>
          </cell>
          <cell r="AG137">
            <v>5.9383326988960788E-2</v>
          </cell>
          <cell r="AH137">
            <v>1.6368481157213552E-2</v>
          </cell>
          <cell r="AI137">
            <v>4.7963456414160638E-2</v>
          </cell>
          <cell r="AJ137">
            <v>2.7027027027027029E-2</v>
          </cell>
          <cell r="AK137">
            <v>0.19071183859916255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EC14-0C01-4EE0-9810-9018EAB7821A}">
  <dimension ref="A1:BJ136"/>
  <sheetViews>
    <sheetView topLeftCell="A3" workbookViewId="0">
      <selection activeCell="F6" sqref="F6"/>
    </sheetView>
  </sheetViews>
  <sheetFormatPr defaultRowHeight="14.4" x14ac:dyDescent="0.3"/>
  <sheetData>
    <row r="1" spans="1:62" x14ac:dyDescent="0.3">
      <c r="A1">
        <v>30326</v>
      </c>
      <c r="B1" t="s">
        <v>0</v>
      </c>
    </row>
    <row r="2" spans="1:62" x14ac:dyDescent="0.3">
      <c r="AA2" s="1"/>
    </row>
    <row r="3" spans="1:62" x14ac:dyDescent="0.3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2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 t="s">
        <v>3</v>
      </c>
      <c r="AB3" s="4"/>
      <c r="AC3" s="4"/>
      <c r="AD3" s="4"/>
      <c r="AE3" s="4"/>
      <c r="AF3" s="4"/>
      <c r="AG3" s="4"/>
      <c r="AH3" s="4"/>
      <c r="AI3" s="4"/>
      <c r="AJ3" s="4"/>
      <c r="AL3" t="s">
        <v>4</v>
      </c>
      <c r="AW3" t="s">
        <v>5</v>
      </c>
    </row>
    <row r="4" spans="1:62" x14ac:dyDescent="0.3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7" t="s">
        <v>8</v>
      </c>
      <c r="P4" s="7" t="s">
        <v>9</v>
      </c>
      <c r="Q4" s="7" t="s">
        <v>10</v>
      </c>
      <c r="R4" s="7" t="s">
        <v>11</v>
      </c>
      <c r="S4" s="7" t="s">
        <v>12</v>
      </c>
      <c r="T4" s="7" t="s">
        <v>13</v>
      </c>
      <c r="U4" s="7" t="s">
        <v>14</v>
      </c>
      <c r="V4" s="7" t="s">
        <v>15</v>
      </c>
      <c r="W4" s="7" t="s">
        <v>16</v>
      </c>
      <c r="X4" s="7" t="s">
        <v>17</v>
      </c>
      <c r="Y4" s="7" t="s">
        <v>18</v>
      </c>
      <c r="Z4" s="7" t="s">
        <v>19</v>
      </c>
      <c r="AA4" s="8" t="s">
        <v>20</v>
      </c>
      <c r="AB4" s="8" t="s">
        <v>21</v>
      </c>
      <c r="AC4" s="8" t="s">
        <v>22</v>
      </c>
      <c r="AD4" s="8" t="s">
        <v>23</v>
      </c>
      <c r="AE4" s="8" t="s">
        <v>24</v>
      </c>
      <c r="AF4" s="8" t="s">
        <v>25</v>
      </c>
      <c r="AG4" s="8" t="s">
        <v>26</v>
      </c>
      <c r="AH4" s="8" t="s">
        <v>27</v>
      </c>
      <c r="AI4" s="8" t="s">
        <v>28</v>
      </c>
      <c r="AJ4" s="8" t="s">
        <v>29</v>
      </c>
      <c r="AK4" s="5" t="s">
        <v>30</v>
      </c>
      <c r="AL4" s="5" t="s">
        <v>8</v>
      </c>
      <c r="AM4" s="5" t="s">
        <v>9</v>
      </c>
      <c r="AN4" s="5" t="s">
        <v>10</v>
      </c>
      <c r="AO4" s="5" t="s">
        <v>11</v>
      </c>
      <c r="AP4" s="5" t="s">
        <v>12</v>
      </c>
      <c r="AQ4" s="5" t="s">
        <v>13</v>
      </c>
      <c r="AR4" s="5" t="s">
        <v>14</v>
      </c>
      <c r="AS4" s="5" t="s">
        <v>15</v>
      </c>
      <c r="AT4" s="5" t="s">
        <v>16</v>
      </c>
      <c r="AU4" s="5" t="s">
        <v>17</v>
      </c>
      <c r="AV4" s="5" t="s">
        <v>19</v>
      </c>
      <c r="AW4" s="8" t="s">
        <v>31</v>
      </c>
      <c r="AX4" s="8" t="s">
        <v>32</v>
      </c>
      <c r="AY4" s="8" t="s">
        <v>33</v>
      </c>
      <c r="AZ4" s="8" t="s">
        <v>34</v>
      </c>
      <c r="BA4" s="8" t="s">
        <v>35</v>
      </c>
      <c r="BB4" s="8" t="s">
        <v>36</v>
      </c>
      <c r="BC4" s="8" t="s">
        <v>37</v>
      </c>
      <c r="BD4" s="8" t="s">
        <v>38</v>
      </c>
      <c r="BE4" s="8" t="s">
        <v>39</v>
      </c>
      <c r="BF4" s="8" t="s">
        <v>40</v>
      </c>
      <c r="BG4" s="8" t="s">
        <v>41</v>
      </c>
      <c r="BH4" s="5" t="s">
        <v>42</v>
      </c>
      <c r="BI4" s="8" t="s">
        <v>43</v>
      </c>
    </row>
    <row r="5" spans="1:62" x14ac:dyDescent="0.3">
      <c r="A5">
        <v>2012</v>
      </c>
      <c r="B5" s="9" t="s">
        <v>44</v>
      </c>
      <c r="C5" s="15">
        <v>179</v>
      </c>
      <c r="D5" s="15">
        <v>357</v>
      </c>
      <c r="E5" s="15">
        <v>30</v>
      </c>
      <c r="F5" s="15">
        <v>31</v>
      </c>
      <c r="G5" s="15">
        <v>78</v>
      </c>
      <c r="H5" s="15">
        <v>320</v>
      </c>
      <c r="I5" s="15">
        <v>215</v>
      </c>
      <c r="J5" s="15">
        <v>75</v>
      </c>
      <c r="K5" s="16">
        <v>39</v>
      </c>
      <c r="L5" s="16">
        <v>64</v>
      </c>
      <c r="M5" s="17">
        <v>1509</v>
      </c>
      <c r="N5" s="17">
        <f>$M5-I5-H5-G5-F5-E5-D5-C5-J5-K5-L5</f>
        <v>121</v>
      </c>
      <c r="O5" s="18">
        <v>217085</v>
      </c>
      <c r="P5" s="15">
        <v>26200</v>
      </c>
      <c r="Q5" s="15">
        <v>12442</v>
      </c>
      <c r="R5" s="15">
        <v>15925</v>
      </c>
      <c r="S5" s="15">
        <v>4000</v>
      </c>
      <c r="T5" s="15">
        <v>205247</v>
      </c>
      <c r="U5" s="15">
        <v>26031</v>
      </c>
      <c r="V5" s="15">
        <v>4000</v>
      </c>
      <c r="W5" s="16">
        <v>3000</v>
      </c>
      <c r="X5" s="19">
        <v>2000</v>
      </c>
      <c r="Y5" s="17">
        <v>547535</v>
      </c>
      <c r="Z5" s="17">
        <f>Y5-W5-V5-U5-T5-S5-R5-Q5-P5-O5-X5</f>
        <v>31605</v>
      </c>
      <c r="AA5" s="10">
        <f>C5/M5</f>
        <v>0.11862160371106693</v>
      </c>
      <c r="AB5" s="10">
        <f>D5/M5</f>
        <v>0.23658051689860835</v>
      </c>
      <c r="AC5" s="10">
        <f>E5/M5</f>
        <v>1.9880715705765408E-2</v>
      </c>
      <c r="AD5" s="10">
        <f>F5/M5</f>
        <v>2.054340622929092E-2</v>
      </c>
      <c r="AE5" s="10">
        <f>G5/M5</f>
        <v>5.168986083499006E-2</v>
      </c>
      <c r="AF5" s="10">
        <f>H5/M5</f>
        <v>0.21206096752816433</v>
      </c>
      <c r="AG5" s="10">
        <f>I5/M5</f>
        <v>0.14247846255798541</v>
      </c>
      <c r="AH5" s="10">
        <f>J5/M5</f>
        <v>4.9701789264413522E-2</v>
      </c>
      <c r="AI5" s="10">
        <f>K5/M5</f>
        <v>2.584493041749503E-2</v>
      </c>
      <c r="AJ5" s="10">
        <f>L5/M5</f>
        <v>4.241219350563287E-2</v>
      </c>
      <c r="AK5" s="11">
        <f>N5/M5</f>
        <v>8.0185553346587141E-2</v>
      </c>
      <c r="AL5" s="12">
        <f>(C5/O5)*1000000</f>
        <v>824.56180758688993</v>
      </c>
      <c r="AM5" s="12">
        <f t="shared" ref="AM5:AU20" si="0">(D5/P5)*1000000</f>
        <v>13625.954198473282</v>
      </c>
      <c r="AN5" s="12">
        <f t="shared" si="0"/>
        <v>2411.1879119112682</v>
      </c>
      <c r="AO5" s="12">
        <f t="shared" si="0"/>
        <v>1946.6248037676608</v>
      </c>
      <c r="AP5" s="12">
        <f t="shared" si="0"/>
        <v>19500</v>
      </c>
      <c r="AQ5" s="12">
        <f t="shared" si="0"/>
        <v>1559.0970878989706</v>
      </c>
      <c r="AR5" s="12">
        <f t="shared" si="0"/>
        <v>8259.3830432945324</v>
      </c>
      <c r="AS5" s="12">
        <f t="shared" si="0"/>
        <v>18750</v>
      </c>
      <c r="AT5" s="12">
        <f t="shared" si="0"/>
        <v>13000</v>
      </c>
      <c r="AU5" s="12">
        <f t="shared" si="0"/>
        <v>32000</v>
      </c>
      <c r="AV5" s="12">
        <f t="shared" ref="AV5:AV68" si="1">(N5/Z5)*1000000</f>
        <v>3828.5081474450244</v>
      </c>
      <c r="AW5" s="10">
        <f>LOG(AL5)</f>
        <v>2.9162232150901342</v>
      </c>
      <c r="AX5" s="10">
        <f t="shared" ref="AX5:BG20" si="2">LOG(AM5)</f>
        <v>4.1343669247924479</v>
      </c>
      <c r="AY5" s="10">
        <f t="shared" si="2"/>
        <v>3.3822310577130117</v>
      </c>
      <c r="AZ5" s="10">
        <f t="shared" si="2"/>
        <v>3.2892822528268848</v>
      </c>
      <c r="BA5" s="10">
        <f t="shared" si="2"/>
        <v>4.2900346113625183</v>
      </c>
      <c r="BB5" s="10">
        <f t="shared" si="2"/>
        <v>3.1928731603626175</v>
      </c>
      <c r="BC5" s="10">
        <f t="shared" si="2"/>
        <v>3.9169476077441363</v>
      </c>
      <c r="BD5" s="10">
        <f t="shared" si="2"/>
        <v>4.2730012720637376</v>
      </c>
      <c r="BE5" s="10">
        <f t="shared" si="2"/>
        <v>4.1139433523068369</v>
      </c>
      <c r="BF5" s="10">
        <f t="shared" si="2"/>
        <v>4.5051499783199063</v>
      </c>
      <c r="BG5" s="10">
        <f t="shared" si="2"/>
        <v>3.5830295756526684</v>
      </c>
      <c r="BH5" s="11">
        <f t="shared" ref="BH5:BH69" si="3">LOG((AA5*AW5)+(AB5*AX5)+(AC5*AY5)+(AD5*AZ5)+(AE5*BA5)+(AF5*BB5)+(AG5*BC5)+(AH5*BD5)+(AI5*BE5)+(AJ5*BF5)+(AK5*BG5))</f>
        <v>0.56970724037121134</v>
      </c>
      <c r="BI5" s="13">
        <f>LOG(M5)-BH5</f>
        <v>2.6089819994043788</v>
      </c>
      <c r="BJ5" t="s">
        <v>45</v>
      </c>
    </row>
    <row r="6" spans="1:62" x14ac:dyDescent="0.3">
      <c r="B6" s="14" t="s">
        <v>46</v>
      </c>
      <c r="C6" s="15">
        <v>165</v>
      </c>
      <c r="D6" s="15">
        <v>586</v>
      </c>
      <c r="E6" s="15">
        <v>1</v>
      </c>
      <c r="F6" s="15">
        <v>67</v>
      </c>
      <c r="G6" s="15">
        <v>351</v>
      </c>
      <c r="H6" s="15">
        <v>352</v>
      </c>
      <c r="I6" s="15">
        <v>320</v>
      </c>
      <c r="J6" s="15">
        <v>35</v>
      </c>
      <c r="K6" s="16">
        <v>25</v>
      </c>
      <c r="L6" s="16">
        <v>17</v>
      </c>
      <c r="M6" s="17">
        <v>2173</v>
      </c>
      <c r="N6" s="17">
        <f t="shared" ref="N6:N69" si="4">$M6-I6-H6-G6-F6-E6-D6-C6-J6-K6-L6</f>
        <v>254</v>
      </c>
      <c r="O6" s="18">
        <v>200657</v>
      </c>
      <c r="P6" s="15">
        <v>2840</v>
      </c>
      <c r="Q6" s="15">
        <v>699</v>
      </c>
      <c r="R6" s="15">
        <v>36640</v>
      </c>
      <c r="S6" s="15">
        <v>26000</v>
      </c>
      <c r="T6" s="15">
        <v>214201</v>
      </c>
      <c r="U6" s="15">
        <v>29970</v>
      </c>
      <c r="V6" s="15">
        <v>2000</v>
      </c>
      <c r="W6" s="16">
        <v>2000</v>
      </c>
      <c r="X6" s="20">
        <v>1000</v>
      </c>
      <c r="Y6" s="17">
        <v>581157</v>
      </c>
      <c r="Z6" s="17">
        <f>Y6-W6-V6-U6-T6-S6-R6-Q6-P6-O6-X6</f>
        <v>65150</v>
      </c>
      <c r="AA6" s="10">
        <f t="shared" ref="AA6:AA69" si="5">C6/M6</f>
        <v>7.5931891394385637E-2</v>
      </c>
      <c r="AB6" s="10">
        <f t="shared" ref="AB6:AB69" si="6">D6/M6</f>
        <v>0.26967326277036358</v>
      </c>
      <c r="AC6" s="10">
        <f t="shared" ref="AC6:AC69" si="7">E6/M6</f>
        <v>4.6019328117809482E-4</v>
      </c>
      <c r="AD6" s="10">
        <f t="shared" ref="AD6:AD69" si="8">F6/M6</f>
        <v>3.0832949838932353E-2</v>
      </c>
      <c r="AE6" s="10">
        <f t="shared" ref="AE6:AE69" si="9">G6/M6</f>
        <v>0.16152784169351128</v>
      </c>
      <c r="AF6" s="10">
        <f t="shared" ref="AF6:AF69" si="10">H6/M6</f>
        <v>0.16198803497468936</v>
      </c>
      <c r="AG6" s="10">
        <f t="shared" ref="AG6:AG69" si="11">I6/M6</f>
        <v>0.14726184997699032</v>
      </c>
      <c r="AH6" s="10">
        <f t="shared" ref="AH6:AH69" si="12">J6/M6</f>
        <v>1.6106764841233318E-2</v>
      </c>
      <c r="AI6" s="10">
        <f t="shared" ref="AI6:AI69" si="13">K6/M6</f>
        <v>1.1504832029452371E-2</v>
      </c>
      <c r="AJ6" s="10">
        <f t="shared" ref="AJ6:AJ69" si="14">L6/M6</f>
        <v>7.8232857800276112E-3</v>
      </c>
      <c r="AK6" s="11">
        <f t="shared" ref="AK6:AK69" si="15">N6/M6</f>
        <v>0.11688909341923608</v>
      </c>
      <c r="AL6" s="12">
        <f t="shared" ref="AL6:AU37" si="16">(C6/O6)*1000000</f>
        <v>822.2987486108135</v>
      </c>
      <c r="AM6" s="12">
        <f t="shared" si="0"/>
        <v>206338.02816901408</v>
      </c>
      <c r="AN6" s="12">
        <f t="shared" si="0"/>
        <v>1430.615164520744</v>
      </c>
      <c r="AO6" s="12">
        <f t="shared" si="0"/>
        <v>1828.6026200873362</v>
      </c>
      <c r="AP6" s="12">
        <f t="shared" si="0"/>
        <v>13500</v>
      </c>
      <c r="AQ6" s="12">
        <f t="shared" si="0"/>
        <v>1643.3163243869076</v>
      </c>
      <c r="AR6" s="12">
        <f t="shared" si="0"/>
        <v>10677.344010677345</v>
      </c>
      <c r="AS6" s="12">
        <f t="shared" si="0"/>
        <v>17500</v>
      </c>
      <c r="AT6" s="12">
        <f t="shared" si="0"/>
        <v>12500</v>
      </c>
      <c r="AU6" s="12">
        <f t="shared" si="0"/>
        <v>17000</v>
      </c>
      <c r="AV6" s="12">
        <f t="shared" si="1"/>
        <v>3898.6953184957788</v>
      </c>
      <c r="AW6" s="10">
        <f t="shared" ref="AW6:BG69" si="17">LOG(AL6)</f>
        <v>2.9150296293424249</v>
      </c>
      <c r="AX6" s="10">
        <f t="shared" si="2"/>
        <v>5.3145792759710533</v>
      </c>
      <c r="AY6" s="10">
        <f t="shared" si="2"/>
        <v>3.1555228242543185</v>
      </c>
      <c r="AZ6" s="10">
        <f t="shared" si="2"/>
        <v>3.2621193377050135</v>
      </c>
      <c r="BA6" s="10">
        <f t="shared" si="2"/>
        <v>4.1303337684950066</v>
      </c>
      <c r="BB6" s="10">
        <f t="shared" si="2"/>
        <v>3.2157211694684373</v>
      </c>
      <c r="BC6" s="10">
        <f t="shared" si="2"/>
        <v>4.0284632353742609</v>
      </c>
      <c r="BD6" s="10">
        <f t="shared" si="2"/>
        <v>4.2430380486862944</v>
      </c>
      <c r="BE6" s="10">
        <f t="shared" si="2"/>
        <v>4.0969100130080562</v>
      </c>
      <c r="BF6" s="10">
        <f t="shared" si="2"/>
        <v>4.2304489213782741</v>
      </c>
      <c r="BG6" s="10">
        <f t="shared" si="2"/>
        <v>3.5909192965713346</v>
      </c>
      <c r="BH6" s="11">
        <f t="shared" si="3"/>
        <v>0.61343998757561358</v>
      </c>
      <c r="BI6" s="13">
        <f t="shared" ref="BI6:BI69" si="18">LOG(M6)-BH6</f>
        <v>2.7236197387449108</v>
      </c>
    </row>
    <row r="7" spans="1:62" x14ac:dyDescent="0.3">
      <c r="B7" s="9" t="s">
        <v>47</v>
      </c>
      <c r="C7" s="15">
        <v>168</v>
      </c>
      <c r="D7" s="15">
        <v>299</v>
      </c>
      <c r="E7" s="15">
        <v>12</v>
      </c>
      <c r="F7" s="15">
        <v>42</v>
      </c>
      <c r="G7" s="15">
        <v>135</v>
      </c>
      <c r="H7" s="15">
        <v>182</v>
      </c>
      <c r="I7" s="15">
        <v>413</v>
      </c>
      <c r="J7" s="15">
        <v>120</v>
      </c>
      <c r="K7" s="16">
        <v>110</v>
      </c>
      <c r="L7" s="16">
        <v>42</v>
      </c>
      <c r="M7" s="17">
        <v>1896</v>
      </c>
      <c r="N7" s="17">
        <f t="shared" si="4"/>
        <v>373</v>
      </c>
      <c r="O7" s="18">
        <v>237603</v>
      </c>
      <c r="P7" s="15">
        <v>7790</v>
      </c>
      <c r="Q7" s="15">
        <v>5273</v>
      </c>
      <c r="R7" s="15">
        <v>21036</v>
      </c>
      <c r="S7" s="15">
        <v>6000</v>
      </c>
      <c r="T7" s="15">
        <v>115152</v>
      </c>
      <c r="U7" s="15">
        <v>41367</v>
      </c>
      <c r="V7" s="15">
        <v>5000</v>
      </c>
      <c r="W7" s="16">
        <v>7000</v>
      </c>
      <c r="X7" s="20">
        <v>2000</v>
      </c>
      <c r="Y7" s="17">
        <v>483458</v>
      </c>
      <c r="Z7" s="17">
        <f>Y7-W7-V7-U7-T7-S7-R7-Q7-P7-O7-X7</f>
        <v>35237</v>
      </c>
      <c r="AA7" s="10">
        <f>C7/M7</f>
        <v>8.8607594936708861E-2</v>
      </c>
      <c r="AB7" s="10">
        <f>D7/M7</f>
        <v>0.15770042194092826</v>
      </c>
      <c r="AC7" s="10">
        <f t="shared" si="7"/>
        <v>6.3291139240506328E-3</v>
      </c>
      <c r="AD7" s="10">
        <f t="shared" si="8"/>
        <v>2.2151898734177215E-2</v>
      </c>
      <c r="AE7" s="10">
        <f t="shared" si="9"/>
        <v>7.1202531645569625E-2</v>
      </c>
      <c r="AF7" s="10">
        <f>H7/M7</f>
        <v>9.5991561181434593E-2</v>
      </c>
      <c r="AG7" s="10">
        <f t="shared" si="11"/>
        <v>0.21782700421940929</v>
      </c>
      <c r="AH7" s="10">
        <f t="shared" si="12"/>
        <v>6.3291139240506333E-2</v>
      </c>
      <c r="AI7" s="10">
        <f t="shared" si="13"/>
        <v>5.8016877637130801E-2</v>
      </c>
      <c r="AJ7" s="10">
        <f t="shared" si="14"/>
        <v>2.2151898734177215E-2</v>
      </c>
      <c r="AK7" s="11">
        <f t="shared" si="15"/>
        <v>0.19672995780590719</v>
      </c>
      <c r="AL7" s="12">
        <f t="shared" si="16"/>
        <v>707.06177952298583</v>
      </c>
      <c r="AM7" s="12">
        <f t="shared" si="0"/>
        <v>38382.541720154048</v>
      </c>
      <c r="AN7" s="12">
        <f t="shared" si="0"/>
        <v>2275.744358050446</v>
      </c>
      <c r="AO7" s="12">
        <f t="shared" si="0"/>
        <v>1996.5772960638906</v>
      </c>
      <c r="AP7" s="12">
        <f t="shared" si="0"/>
        <v>22500</v>
      </c>
      <c r="AQ7" s="12">
        <f t="shared" si="0"/>
        <v>1580.5196609698485</v>
      </c>
      <c r="AR7" s="12">
        <f t="shared" si="0"/>
        <v>9983.8035148790095</v>
      </c>
      <c r="AS7" s="12">
        <f t="shared" si="0"/>
        <v>24000</v>
      </c>
      <c r="AT7" s="12">
        <f t="shared" si="0"/>
        <v>15714.285714285716</v>
      </c>
      <c r="AU7" s="12">
        <f t="shared" si="0"/>
        <v>21000</v>
      </c>
      <c r="AV7" s="12">
        <f t="shared" si="1"/>
        <v>10585.464142804438</v>
      </c>
      <c r="AW7" s="10">
        <f t="shared" si="17"/>
        <v>2.8494573619351393</v>
      </c>
      <c r="AX7" s="10">
        <f t="shared" si="2"/>
        <v>4.5841337306518648</v>
      </c>
      <c r="AY7" s="10">
        <f t="shared" si="2"/>
        <v>3.3571234747161607</v>
      </c>
      <c r="AZ7" s="10">
        <f t="shared" si="2"/>
        <v>3.3002861282564808</v>
      </c>
      <c r="BA7" s="10">
        <f t="shared" si="2"/>
        <v>4.3521825181113627</v>
      </c>
      <c r="BB7" s="10">
        <f t="shared" si="2"/>
        <v>3.1987999026416571</v>
      </c>
      <c r="BC7" s="10">
        <f t="shared" si="2"/>
        <v>3.9992960253387992</v>
      </c>
      <c r="BD7" s="10">
        <f t="shared" si="2"/>
        <v>4.3802112417116064</v>
      </c>
      <c r="BE7" s="10">
        <f t="shared" si="2"/>
        <v>4.1962946451439684</v>
      </c>
      <c r="BF7" s="10">
        <f t="shared" si="2"/>
        <v>4.3222192947339195</v>
      </c>
      <c r="BG7" s="10">
        <f t="shared" si="2"/>
        <v>4.0247099053634114</v>
      </c>
      <c r="BH7" s="11">
        <f t="shared" si="3"/>
        <v>0.59836019301578269</v>
      </c>
      <c r="BI7" s="13">
        <f t="shared" si="18"/>
        <v>2.6794781399862648</v>
      </c>
    </row>
    <row r="8" spans="1:62" x14ac:dyDescent="0.3">
      <c r="B8" s="9" t="s">
        <v>48</v>
      </c>
      <c r="C8" s="15">
        <v>47</v>
      </c>
      <c r="D8" s="15">
        <v>123</v>
      </c>
      <c r="E8" s="15">
        <v>1</v>
      </c>
      <c r="F8" s="15">
        <v>23</v>
      </c>
      <c r="G8" s="15">
        <v>403</v>
      </c>
      <c r="H8" s="15">
        <v>89</v>
      </c>
      <c r="I8" s="15">
        <v>680</v>
      </c>
      <c r="J8" s="15">
        <v>94</v>
      </c>
      <c r="K8" s="16">
        <v>13</v>
      </c>
      <c r="L8" s="16">
        <v>61</v>
      </c>
      <c r="M8" s="17">
        <v>1991</v>
      </c>
      <c r="N8" s="17">
        <f t="shared" si="4"/>
        <v>457</v>
      </c>
      <c r="O8" s="18">
        <v>81292</v>
      </c>
      <c r="P8" s="15">
        <v>12980</v>
      </c>
      <c r="Q8" s="15">
        <v>1000</v>
      </c>
      <c r="R8" s="15">
        <v>10000</v>
      </c>
      <c r="S8" s="15">
        <v>29000</v>
      </c>
      <c r="T8" s="15">
        <v>49530</v>
      </c>
      <c r="U8" s="15">
        <v>68446</v>
      </c>
      <c r="V8" s="15">
        <v>4000</v>
      </c>
      <c r="W8" s="16">
        <v>1000</v>
      </c>
      <c r="X8" s="20">
        <v>3000</v>
      </c>
      <c r="Y8" s="17">
        <v>350635</v>
      </c>
      <c r="Z8" s="17">
        <f>Y8-W8-V8-U8-T8-S8-R8-Q8-P8-O8-X8</f>
        <v>90387</v>
      </c>
      <c r="AA8" s="10">
        <f t="shared" si="5"/>
        <v>2.3606228026117528E-2</v>
      </c>
      <c r="AB8" s="10">
        <f t="shared" si="6"/>
        <v>6.1778001004520341E-2</v>
      </c>
      <c r="AC8" s="10">
        <f t="shared" si="7"/>
        <v>5.0226017076845811E-4</v>
      </c>
      <c r="AD8" s="10">
        <f t="shared" si="8"/>
        <v>1.1551983927674536E-2</v>
      </c>
      <c r="AE8" s="10">
        <f t="shared" si="9"/>
        <v>0.2024108488196886</v>
      </c>
      <c r="AF8" s="10">
        <f t="shared" si="10"/>
        <v>4.4701155198392767E-2</v>
      </c>
      <c r="AG8" s="10">
        <f t="shared" si="11"/>
        <v>0.34153691612255149</v>
      </c>
      <c r="AH8" s="10">
        <f t="shared" si="12"/>
        <v>4.7212456052235056E-2</v>
      </c>
      <c r="AI8" s="10">
        <f t="shared" si="13"/>
        <v>6.5293822199899544E-3</v>
      </c>
      <c r="AJ8" s="10">
        <f t="shared" si="14"/>
        <v>3.0637870416875941E-2</v>
      </c>
      <c r="AK8" s="11">
        <f t="shared" si="15"/>
        <v>0.22953289804118535</v>
      </c>
      <c r="AL8" s="12">
        <f t="shared" si="16"/>
        <v>578.16267283373509</v>
      </c>
      <c r="AM8" s="12">
        <f t="shared" si="0"/>
        <v>9476.117103235747</v>
      </c>
      <c r="AN8" s="12">
        <f t="shared" si="0"/>
        <v>1000</v>
      </c>
      <c r="AO8" s="12">
        <f t="shared" si="0"/>
        <v>2300</v>
      </c>
      <c r="AP8" s="12">
        <f t="shared" si="0"/>
        <v>13896.551724137929</v>
      </c>
      <c r="AQ8" s="12">
        <f t="shared" si="0"/>
        <v>1796.890773268726</v>
      </c>
      <c r="AR8" s="12">
        <f t="shared" si="0"/>
        <v>9934.8391432662247</v>
      </c>
      <c r="AS8" s="12">
        <f t="shared" si="0"/>
        <v>23500</v>
      </c>
      <c r="AT8" s="12">
        <f t="shared" si="0"/>
        <v>13000</v>
      </c>
      <c r="AU8" s="12">
        <f t="shared" si="0"/>
        <v>20333.333333333332</v>
      </c>
      <c r="AV8" s="12">
        <f t="shared" si="1"/>
        <v>5056.0368194541252</v>
      </c>
      <c r="AW8" s="10">
        <f t="shared" si="17"/>
        <v>2.7620500494487397</v>
      </c>
      <c r="AX8" s="10">
        <f t="shared" si="2"/>
        <v>3.9766304189750477</v>
      </c>
      <c r="AY8" s="10">
        <f t="shared" si="2"/>
        <v>3</v>
      </c>
      <c r="AZ8" s="10">
        <f t="shared" si="2"/>
        <v>3.3617278360175931</v>
      </c>
      <c r="BA8" s="10">
        <f t="shared" si="2"/>
        <v>4.1429070482421535</v>
      </c>
      <c r="BB8" s="10">
        <f t="shared" si="2"/>
        <v>3.2545216786624569</v>
      </c>
      <c r="BC8" s="10">
        <f t="shared" si="2"/>
        <v>3.9971608397641627</v>
      </c>
      <c r="BD8" s="10">
        <f t="shared" si="2"/>
        <v>4.3710678622717358</v>
      </c>
      <c r="BE8" s="10">
        <f t="shared" si="2"/>
        <v>4.1139433523068369</v>
      </c>
      <c r="BF8" s="10">
        <f t="shared" si="2"/>
        <v>4.3082085802911045</v>
      </c>
      <c r="BG8" s="10">
        <f t="shared" si="2"/>
        <v>3.7038102279380012</v>
      </c>
      <c r="BH8" s="11">
        <f t="shared" si="3"/>
        <v>0.59282166155277616</v>
      </c>
      <c r="BI8" s="13">
        <f t="shared" si="18"/>
        <v>2.7062495984746331</v>
      </c>
    </row>
    <row r="9" spans="1:62" x14ac:dyDescent="0.3">
      <c r="B9" s="9" t="s">
        <v>49</v>
      </c>
      <c r="C9" s="15">
        <v>45</v>
      </c>
      <c r="D9" s="15">
        <v>94</v>
      </c>
      <c r="E9" s="15">
        <v>5</v>
      </c>
      <c r="F9" s="15">
        <v>1</v>
      </c>
      <c r="G9" s="15">
        <v>175</v>
      </c>
      <c r="H9" s="15">
        <v>292</v>
      </c>
      <c r="I9" s="15">
        <v>544</v>
      </c>
      <c r="J9" s="15">
        <v>61</v>
      </c>
      <c r="K9" s="16">
        <v>178</v>
      </c>
      <c r="L9" s="16">
        <v>44</v>
      </c>
      <c r="M9" s="17">
        <v>2227</v>
      </c>
      <c r="N9" s="17">
        <f t="shared" si="4"/>
        <v>788</v>
      </c>
      <c r="O9" s="18">
        <v>35594</v>
      </c>
      <c r="P9" s="15">
        <v>113850</v>
      </c>
      <c r="Q9" s="15">
        <v>5260</v>
      </c>
      <c r="R9" s="15">
        <v>500</v>
      </c>
      <c r="S9" s="15">
        <v>8000</v>
      </c>
      <c r="T9" s="15">
        <v>190482</v>
      </c>
      <c r="U9" s="15">
        <v>58976</v>
      </c>
      <c r="V9" s="15">
        <v>3000</v>
      </c>
      <c r="W9" s="16">
        <v>10000</v>
      </c>
      <c r="X9" s="20">
        <v>1000</v>
      </c>
      <c r="Y9" s="17">
        <v>639857</v>
      </c>
      <c r="Z9" s="17">
        <f>Y9-W9-V9-U9-T9-S9-R9-Q9-P9-O9-X9</f>
        <v>213195</v>
      </c>
      <c r="AA9" s="10">
        <f t="shared" si="5"/>
        <v>2.020655590480467E-2</v>
      </c>
      <c r="AB9" s="10">
        <f t="shared" si="6"/>
        <v>4.2209250112258644E-2</v>
      </c>
      <c r="AC9" s="10">
        <f t="shared" si="7"/>
        <v>2.2451728783116302E-3</v>
      </c>
      <c r="AD9" s="10">
        <f t="shared" si="8"/>
        <v>4.4903457566232598E-4</v>
      </c>
      <c r="AE9" s="10">
        <f t="shared" si="9"/>
        <v>7.8581050740907044E-2</v>
      </c>
      <c r="AF9" s="10">
        <f t="shared" si="10"/>
        <v>0.13111809609339919</v>
      </c>
      <c r="AG9" s="10">
        <f t="shared" si="11"/>
        <v>0.24427480916030533</v>
      </c>
      <c r="AH9" s="10">
        <f t="shared" si="12"/>
        <v>2.7391109115401886E-2</v>
      </c>
      <c r="AI9" s="10">
        <f t="shared" si="13"/>
        <v>7.992815446789403E-2</v>
      </c>
      <c r="AJ9" s="10">
        <f t="shared" si="14"/>
        <v>1.9757521329142345E-2</v>
      </c>
      <c r="AK9" s="11">
        <f t="shared" si="15"/>
        <v>0.35383924562191288</v>
      </c>
      <c r="AL9" s="12">
        <f t="shared" si="16"/>
        <v>1264.2580210147778</v>
      </c>
      <c r="AM9" s="12">
        <f t="shared" si="0"/>
        <v>825.64778216952129</v>
      </c>
      <c r="AN9" s="12">
        <f t="shared" si="0"/>
        <v>950.57034220532319</v>
      </c>
      <c r="AO9" s="12">
        <f t="shared" si="0"/>
        <v>2000</v>
      </c>
      <c r="AP9" s="12">
        <f t="shared" si="0"/>
        <v>21875</v>
      </c>
      <c r="AQ9" s="12">
        <f t="shared" si="0"/>
        <v>1532.9532449260298</v>
      </c>
      <c r="AR9" s="12">
        <f t="shared" si="0"/>
        <v>9224.0911557243617</v>
      </c>
      <c r="AS9" s="12">
        <f t="shared" si="0"/>
        <v>20333.333333333332</v>
      </c>
      <c r="AT9" s="12">
        <f t="shared" si="0"/>
        <v>17800</v>
      </c>
      <c r="AU9" s="12">
        <f t="shared" si="0"/>
        <v>44000</v>
      </c>
      <c r="AV9" s="12">
        <f t="shared" si="1"/>
        <v>3696.14672013884</v>
      </c>
      <c r="AW9" s="10">
        <f t="shared" si="17"/>
        <v>3.1018357176705358</v>
      </c>
      <c r="AX9" s="10">
        <f t="shared" si="2"/>
        <v>2.9167948186485368</v>
      </c>
      <c r="AY9" s="10">
        <f t="shared" si="2"/>
        <v>2.9779842601822799</v>
      </c>
      <c r="AZ9" s="10">
        <f t="shared" si="2"/>
        <v>3.3010299956639813</v>
      </c>
      <c r="BA9" s="10">
        <f t="shared" si="2"/>
        <v>4.3399480616943507</v>
      </c>
      <c r="BB9" s="10">
        <f t="shared" si="2"/>
        <v>3.1855289090746743</v>
      </c>
      <c r="BC9" s="10">
        <f t="shared" si="2"/>
        <v>3.9649235861592</v>
      </c>
      <c r="BD9" s="10">
        <f t="shared" si="2"/>
        <v>4.3082085802911045</v>
      </c>
      <c r="BE9" s="10">
        <f t="shared" si="2"/>
        <v>4.2504200023088936</v>
      </c>
      <c r="BF9" s="10">
        <f t="shared" si="2"/>
        <v>4.6434526764861879</v>
      </c>
      <c r="BG9" s="10">
        <f t="shared" si="2"/>
        <v>3.567749202397088</v>
      </c>
      <c r="BH9" s="11">
        <f t="shared" si="3"/>
        <v>0.5720694214134745</v>
      </c>
      <c r="BI9" s="13">
        <f t="shared" si="18"/>
        <v>2.7756507956205638</v>
      </c>
    </row>
    <row r="10" spans="1:62" x14ac:dyDescent="0.3">
      <c r="B10" s="9" t="s">
        <v>50</v>
      </c>
      <c r="C10" s="15">
        <v>274</v>
      </c>
      <c r="D10" s="15">
        <v>403</v>
      </c>
      <c r="E10" s="15">
        <v>1</v>
      </c>
      <c r="F10" s="15">
        <v>51</v>
      </c>
      <c r="G10" s="15">
        <v>73</v>
      </c>
      <c r="H10" s="15">
        <v>123</v>
      </c>
      <c r="I10" s="15">
        <v>206</v>
      </c>
      <c r="J10" s="15">
        <v>125</v>
      </c>
      <c r="K10" s="16">
        <v>80</v>
      </c>
      <c r="L10" s="16">
        <v>12</v>
      </c>
      <c r="M10" s="17">
        <v>1681</v>
      </c>
      <c r="N10" s="17">
        <f t="shared" si="4"/>
        <v>333</v>
      </c>
      <c r="O10" s="18">
        <v>66733</v>
      </c>
      <c r="P10" s="15">
        <v>30360</v>
      </c>
      <c r="Q10" s="15">
        <v>889</v>
      </c>
      <c r="R10" s="15">
        <v>2302</v>
      </c>
      <c r="S10" s="15">
        <v>3000</v>
      </c>
      <c r="T10" s="15">
        <v>80873</v>
      </c>
      <c r="U10" s="15">
        <v>24104</v>
      </c>
      <c r="V10" s="15">
        <v>6000</v>
      </c>
      <c r="W10" s="16">
        <v>5000</v>
      </c>
      <c r="X10" s="20">
        <v>1000</v>
      </c>
      <c r="Y10" s="17">
        <v>289981</v>
      </c>
      <c r="Z10" s="17">
        <f t="shared" ref="Z10:Z73" si="19">Y10-W10-V10-U10-T10-S10-R10-Q10-P10-O10-X10</f>
        <v>69720</v>
      </c>
      <c r="AA10" s="10">
        <f t="shared" si="5"/>
        <v>0.16299821534800712</v>
      </c>
      <c r="AB10" s="10">
        <f t="shared" si="6"/>
        <v>0.23973825104104698</v>
      </c>
      <c r="AC10" s="10">
        <f t="shared" si="7"/>
        <v>5.9488399762046404E-4</v>
      </c>
      <c r="AD10" s="10">
        <f t="shared" si="8"/>
        <v>3.0339083878643664E-2</v>
      </c>
      <c r="AE10" s="10">
        <f t="shared" si="9"/>
        <v>4.3426531826293871E-2</v>
      </c>
      <c r="AF10" s="10">
        <f t="shared" si="10"/>
        <v>7.3170731707317069E-2</v>
      </c>
      <c r="AG10" s="10">
        <f t="shared" si="11"/>
        <v>0.12254610350981558</v>
      </c>
      <c r="AH10" s="10">
        <f t="shared" si="12"/>
        <v>7.4360499702557994E-2</v>
      </c>
      <c r="AI10" s="10">
        <f t="shared" si="13"/>
        <v>4.7590719809637118E-2</v>
      </c>
      <c r="AJ10" s="10">
        <f t="shared" si="14"/>
        <v>7.138607971445568E-3</v>
      </c>
      <c r="AK10" s="11">
        <f t="shared" si="15"/>
        <v>0.1980963712076145</v>
      </c>
      <c r="AL10" s="12">
        <f t="shared" si="16"/>
        <v>4105.9146149581165</v>
      </c>
      <c r="AM10" s="12">
        <f t="shared" si="0"/>
        <v>13274.044795783928</v>
      </c>
      <c r="AN10" s="12">
        <f t="shared" si="0"/>
        <v>1124.859392575928</v>
      </c>
      <c r="AO10" s="12">
        <f t="shared" si="0"/>
        <v>22154.648132059079</v>
      </c>
      <c r="AP10" s="12">
        <f t="shared" si="0"/>
        <v>24333.333333333332</v>
      </c>
      <c r="AQ10" s="12">
        <f t="shared" si="0"/>
        <v>1520.9031444363384</v>
      </c>
      <c r="AR10" s="12">
        <f t="shared" si="0"/>
        <v>8546.2993693992703</v>
      </c>
      <c r="AS10" s="12">
        <f t="shared" si="0"/>
        <v>20833.333333333332</v>
      </c>
      <c r="AT10" s="12">
        <f t="shared" si="0"/>
        <v>16000</v>
      </c>
      <c r="AU10" s="12">
        <f t="shared" si="0"/>
        <v>12000</v>
      </c>
      <c r="AV10" s="12">
        <f t="shared" si="1"/>
        <v>4776.2478485370057</v>
      </c>
      <c r="AW10" s="10">
        <f t="shared" si="17"/>
        <v>3.6134099137052749</v>
      </c>
      <c r="AX10" s="10">
        <f t="shared" si="2"/>
        <v>4.1230032789176665</v>
      </c>
      <c r="AY10" s="10">
        <f t="shared" si="2"/>
        <v>3.0510982390297863</v>
      </c>
      <c r="AZ10" s="10">
        <f t="shared" si="2"/>
        <v>4.3454648568041634</v>
      </c>
      <c r="BA10" s="10">
        <f t="shared" si="2"/>
        <v>4.3862016054007933</v>
      </c>
      <c r="BB10" s="10">
        <f t="shared" si="2"/>
        <v>3.1821015577898915</v>
      </c>
      <c r="BC10" s="10">
        <f t="shared" si="2"/>
        <v>3.9317781017038529</v>
      </c>
      <c r="BD10" s="10">
        <f t="shared" si="2"/>
        <v>4.3187587626244124</v>
      </c>
      <c r="BE10" s="10">
        <f t="shared" si="2"/>
        <v>4.204119982655925</v>
      </c>
      <c r="BF10" s="10">
        <f t="shared" si="2"/>
        <v>4.0791812460476251</v>
      </c>
      <c r="BG10" s="10">
        <f t="shared" si="2"/>
        <v>3.6790868550683644</v>
      </c>
      <c r="BH10" s="11">
        <f t="shared" si="3"/>
        <v>0.59054841764879884</v>
      </c>
      <c r="BI10" s="13">
        <f t="shared" si="18"/>
        <v>2.6350192957906722</v>
      </c>
    </row>
    <row r="11" spans="1:62" x14ac:dyDescent="0.3">
      <c r="B11" s="9" t="s">
        <v>51</v>
      </c>
      <c r="C11" s="15">
        <v>116</v>
      </c>
      <c r="D11" s="15">
        <v>32</v>
      </c>
      <c r="E11" s="15">
        <v>30</v>
      </c>
      <c r="F11" s="15">
        <v>96</v>
      </c>
      <c r="G11" s="15">
        <v>87</v>
      </c>
      <c r="H11" s="15">
        <v>367</v>
      </c>
      <c r="I11" s="15">
        <v>473</v>
      </c>
      <c r="J11" s="15">
        <v>152</v>
      </c>
      <c r="K11" s="16">
        <v>73</v>
      </c>
      <c r="L11" s="16">
        <v>62</v>
      </c>
      <c r="M11" s="17">
        <v>2018</v>
      </c>
      <c r="N11" s="17">
        <f t="shared" si="4"/>
        <v>530</v>
      </c>
      <c r="O11" s="18">
        <v>112751</v>
      </c>
      <c r="P11" s="15">
        <v>8000</v>
      </c>
      <c r="Q11" s="15">
        <v>25987</v>
      </c>
      <c r="R11" s="15">
        <v>44669</v>
      </c>
      <c r="S11" s="15">
        <v>4000</v>
      </c>
      <c r="T11" s="15">
        <v>122454</v>
      </c>
      <c r="U11" s="15">
        <v>38929</v>
      </c>
      <c r="V11" s="15">
        <v>7000</v>
      </c>
      <c r="W11" s="16">
        <v>5000</v>
      </c>
      <c r="X11" s="20">
        <v>2000</v>
      </c>
      <c r="Y11" s="17">
        <v>450580</v>
      </c>
      <c r="Z11" s="17">
        <f t="shared" si="19"/>
        <v>79790</v>
      </c>
      <c r="AA11" s="10">
        <f t="shared" si="5"/>
        <v>5.7482656095143705E-2</v>
      </c>
      <c r="AB11" s="10">
        <f t="shared" si="6"/>
        <v>1.5857284440039643E-2</v>
      </c>
      <c r="AC11" s="10">
        <f t="shared" si="7"/>
        <v>1.4866204162537165E-2</v>
      </c>
      <c r="AD11" s="10">
        <f t="shared" si="8"/>
        <v>4.7571853320118929E-2</v>
      </c>
      <c r="AE11" s="10">
        <f t="shared" si="9"/>
        <v>4.3111992071357783E-2</v>
      </c>
      <c r="AF11" s="10">
        <f t="shared" si="10"/>
        <v>0.18186323092170467</v>
      </c>
      <c r="AG11" s="10">
        <f t="shared" si="11"/>
        <v>0.23439048562933598</v>
      </c>
      <c r="AH11" s="10">
        <f t="shared" si="12"/>
        <v>7.5322101090188304E-2</v>
      </c>
      <c r="AI11" s="10">
        <f t="shared" si="13"/>
        <v>3.6174430128840439E-2</v>
      </c>
      <c r="AJ11" s="10">
        <f t="shared" si="14"/>
        <v>3.0723488602576808E-2</v>
      </c>
      <c r="AK11" s="11">
        <f t="shared" si="15"/>
        <v>0.26263627353815661</v>
      </c>
      <c r="AL11" s="12">
        <f t="shared" si="16"/>
        <v>1028.8157089515837</v>
      </c>
      <c r="AM11" s="12">
        <f t="shared" si="0"/>
        <v>4000</v>
      </c>
      <c r="AN11" s="12">
        <f t="shared" si="0"/>
        <v>1154.4233655289183</v>
      </c>
      <c r="AO11" s="12">
        <f t="shared" si="0"/>
        <v>2149.1414627594081</v>
      </c>
      <c r="AP11" s="12">
        <f t="shared" si="0"/>
        <v>21750</v>
      </c>
      <c r="AQ11" s="12">
        <f t="shared" si="0"/>
        <v>2997.0437878713642</v>
      </c>
      <c r="AR11" s="12">
        <f t="shared" si="0"/>
        <v>12150.324950551003</v>
      </c>
      <c r="AS11" s="12">
        <f t="shared" si="0"/>
        <v>21714.285714285714</v>
      </c>
      <c r="AT11" s="12">
        <f t="shared" si="0"/>
        <v>14600</v>
      </c>
      <c r="AU11" s="12">
        <f t="shared" si="0"/>
        <v>31000</v>
      </c>
      <c r="AV11" s="12">
        <f t="shared" si="1"/>
        <v>6642.4363955382878</v>
      </c>
      <c r="AW11" s="10">
        <f t="shared" si="17"/>
        <v>3.012337586858242</v>
      </c>
      <c r="AX11" s="10">
        <f t="shared" si="2"/>
        <v>3.6020599913279625</v>
      </c>
      <c r="AY11" s="10">
        <f t="shared" si="2"/>
        <v>3.0623651082947085</v>
      </c>
      <c r="AZ11" s="10">
        <f t="shared" si="2"/>
        <v>3.3322650029618002</v>
      </c>
      <c r="BA11" s="10">
        <f t="shared" si="2"/>
        <v>4.3374592612906557</v>
      </c>
      <c r="BB11" s="10">
        <f t="shared" si="2"/>
        <v>3.4766930881882159</v>
      </c>
      <c r="BC11" s="10">
        <f t="shared" si="2"/>
        <v>4.0845878929420714</v>
      </c>
      <c r="BD11" s="10">
        <f t="shared" si="2"/>
        <v>4.3367455479305157</v>
      </c>
      <c r="BE11" s="10">
        <f t="shared" si="2"/>
        <v>4.1643528557844371</v>
      </c>
      <c r="BF11" s="10">
        <f t="shared" si="2"/>
        <v>4.4913616938342731</v>
      </c>
      <c r="BG11" s="10">
        <f t="shared" si="2"/>
        <v>3.8223274045277051</v>
      </c>
      <c r="BH11" s="11">
        <f t="shared" si="3"/>
        <v>0.58321686120499372</v>
      </c>
      <c r="BI11" s="13">
        <f t="shared" si="18"/>
        <v>2.7217043006958979</v>
      </c>
    </row>
    <row r="12" spans="1:62" x14ac:dyDescent="0.3">
      <c r="B12" s="9" t="s">
        <v>52</v>
      </c>
      <c r="C12" s="15">
        <v>111</v>
      </c>
      <c r="D12" s="15">
        <v>390</v>
      </c>
      <c r="E12" s="15">
        <v>203</v>
      </c>
      <c r="F12" s="15">
        <v>75</v>
      </c>
      <c r="G12" s="15">
        <v>280</v>
      </c>
      <c r="H12" s="15">
        <v>276</v>
      </c>
      <c r="I12" s="15">
        <v>92</v>
      </c>
      <c r="J12" s="15">
        <v>124</v>
      </c>
      <c r="K12" s="16">
        <v>171</v>
      </c>
      <c r="L12" s="16">
        <v>86</v>
      </c>
      <c r="M12" s="17">
        <v>2001</v>
      </c>
      <c r="N12" s="17">
        <f>$M12-I12-H12-G12-F12-E12-D12-C12-J12-K12-L12</f>
        <v>193</v>
      </c>
      <c r="O12" s="18">
        <v>68221</v>
      </c>
      <c r="P12" s="15">
        <v>17743</v>
      </c>
      <c r="Q12" s="15">
        <v>151655</v>
      </c>
      <c r="R12" s="15">
        <v>33464</v>
      </c>
      <c r="S12" s="15">
        <v>13000</v>
      </c>
      <c r="T12" s="15">
        <v>188078</v>
      </c>
      <c r="U12" s="15">
        <v>14078</v>
      </c>
      <c r="V12" s="15">
        <v>6000</v>
      </c>
      <c r="W12" s="16">
        <v>11000</v>
      </c>
      <c r="X12" s="20">
        <v>3000</v>
      </c>
      <c r="Y12" s="17">
        <v>609536</v>
      </c>
      <c r="Z12" s="17">
        <f t="shared" si="19"/>
        <v>103297</v>
      </c>
      <c r="AA12" s="10">
        <f t="shared" si="5"/>
        <v>5.5472263868065967E-2</v>
      </c>
      <c r="AB12" s="10">
        <f t="shared" si="6"/>
        <v>0.19490254872563717</v>
      </c>
      <c r="AC12" s="10">
        <f t="shared" si="7"/>
        <v>0.10144927536231885</v>
      </c>
      <c r="AD12" s="10">
        <f t="shared" si="8"/>
        <v>3.7481259370314844E-2</v>
      </c>
      <c r="AE12" s="10">
        <f t="shared" si="9"/>
        <v>0.13993003498250875</v>
      </c>
      <c r="AF12" s="10">
        <f t="shared" si="10"/>
        <v>0.13793103448275862</v>
      </c>
      <c r="AG12" s="10">
        <f t="shared" si="11"/>
        <v>4.5977011494252873E-2</v>
      </c>
      <c r="AH12" s="10">
        <f t="shared" si="12"/>
        <v>6.1969015492253872E-2</v>
      </c>
      <c r="AI12" s="10">
        <f t="shared" si="13"/>
        <v>8.5457271364317841E-2</v>
      </c>
      <c r="AJ12" s="10">
        <f t="shared" si="14"/>
        <v>4.2978510744627683E-2</v>
      </c>
      <c r="AK12" s="11">
        <f t="shared" si="15"/>
        <v>9.6451774112943534E-2</v>
      </c>
      <c r="AL12" s="12">
        <f t="shared" si="16"/>
        <v>1627.0649799914981</v>
      </c>
      <c r="AM12" s="12">
        <f t="shared" si="0"/>
        <v>21980.499351857074</v>
      </c>
      <c r="AN12" s="12">
        <f t="shared" si="0"/>
        <v>1338.5645049619202</v>
      </c>
      <c r="AO12" s="12">
        <f t="shared" si="0"/>
        <v>2241.2144393975614</v>
      </c>
      <c r="AP12" s="12">
        <f t="shared" si="0"/>
        <v>21538.461538461539</v>
      </c>
      <c r="AQ12" s="12">
        <f t="shared" si="0"/>
        <v>1467.476259849637</v>
      </c>
      <c r="AR12" s="12">
        <f t="shared" si="0"/>
        <v>6535.0191788606335</v>
      </c>
      <c r="AS12" s="12">
        <f t="shared" si="0"/>
        <v>20666.666666666668</v>
      </c>
      <c r="AT12" s="12">
        <f t="shared" si="0"/>
        <v>15545.454545454544</v>
      </c>
      <c r="AU12" s="12">
        <f t="shared" si="0"/>
        <v>28666.666666666668</v>
      </c>
      <c r="AV12" s="12">
        <f t="shared" si="1"/>
        <v>1868.3988886414902</v>
      </c>
      <c r="AW12" s="10">
        <f t="shared" si="17"/>
        <v>3.2114048976745448</v>
      </c>
      <c r="AX12" s="10">
        <f t="shared" si="2"/>
        <v>4.3420375544793126</v>
      </c>
      <c r="AY12" s="10">
        <f t="shared" si="2"/>
        <v>3.1266393045285623</v>
      </c>
      <c r="AZ12" s="10">
        <f t="shared" si="2"/>
        <v>3.350483411819126</v>
      </c>
      <c r="BA12" s="10">
        <f t="shared" si="2"/>
        <v>4.3332146790353825</v>
      </c>
      <c r="BB12" s="10">
        <f t="shared" si="2"/>
        <v>3.1665710841617654</v>
      </c>
      <c r="BC12" s="10">
        <f t="shared" si="2"/>
        <v>3.8152468664783261</v>
      </c>
      <c r="BD12" s="10">
        <f t="shared" si="2"/>
        <v>4.3152704347785917</v>
      </c>
      <c r="BE12" s="10">
        <f t="shared" si="2"/>
        <v>4.1916034252339287</v>
      </c>
      <c r="BF12" s="10">
        <f t="shared" si="2"/>
        <v>4.4573771965239057</v>
      </c>
      <c r="BG12" s="10">
        <f t="shared" si="2"/>
        <v>3.2714696002893633</v>
      </c>
      <c r="BH12" s="11">
        <f t="shared" si="3"/>
        <v>0.58188701764337369</v>
      </c>
      <c r="BI12" s="13">
        <f t="shared" si="18"/>
        <v>2.7193600709928374</v>
      </c>
    </row>
    <row r="13" spans="1:62" x14ac:dyDescent="0.3">
      <c r="B13" s="9" t="s">
        <v>53</v>
      </c>
      <c r="C13" s="15">
        <v>132</v>
      </c>
      <c r="D13" s="15">
        <v>261</v>
      </c>
      <c r="E13" s="15">
        <v>124</v>
      </c>
      <c r="F13" s="15">
        <v>64</v>
      </c>
      <c r="G13" s="15">
        <v>1595</v>
      </c>
      <c r="H13" s="15">
        <v>123</v>
      </c>
      <c r="I13" s="15">
        <v>125</v>
      </c>
      <c r="J13" s="15">
        <v>192</v>
      </c>
      <c r="K13" s="16">
        <v>124</v>
      </c>
      <c r="L13" s="16">
        <v>125</v>
      </c>
      <c r="M13" s="17">
        <v>3053</v>
      </c>
      <c r="N13" s="17">
        <f t="shared" si="4"/>
        <v>188</v>
      </c>
      <c r="O13" s="18">
        <v>111829</v>
      </c>
      <c r="P13" s="15">
        <v>9000</v>
      </c>
      <c r="Q13" s="15">
        <v>54666</v>
      </c>
      <c r="R13" s="15">
        <v>27604</v>
      </c>
      <c r="S13" s="15">
        <v>114000</v>
      </c>
      <c r="T13" s="15">
        <v>31473</v>
      </c>
      <c r="U13" s="15">
        <v>8000</v>
      </c>
      <c r="V13" s="15">
        <v>8000</v>
      </c>
      <c r="W13" s="16">
        <v>7000</v>
      </c>
      <c r="X13" s="20">
        <v>5000</v>
      </c>
      <c r="Y13" s="17">
        <v>468154</v>
      </c>
      <c r="Z13" s="17">
        <f t="shared" si="19"/>
        <v>91582</v>
      </c>
      <c r="AA13" s="10">
        <f t="shared" si="5"/>
        <v>4.3236161152964296E-2</v>
      </c>
      <c r="AB13" s="10">
        <f t="shared" si="6"/>
        <v>8.5489682279724866E-2</v>
      </c>
      <c r="AC13" s="10">
        <f t="shared" si="7"/>
        <v>4.0615787749754342E-2</v>
      </c>
      <c r="AD13" s="10">
        <f t="shared" si="8"/>
        <v>2.0962987225679658E-2</v>
      </c>
      <c r="AE13" s="10">
        <f t="shared" si="9"/>
        <v>0.52243694726498524</v>
      </c>
      <c r="AF13" s="10">
        <f t="shared" si="10"/>
        <v>4.0288241074353096E-2</v>
      </c>
      <c r="AG13" s="10">
        <f t="shared" si="11"/>
        <v>4.0943334425155582E-2</v>
      </c>
      <c r="AH13" s="10">
        <f t="shared" si="12"/>
        <v>6.2888961677038974E-2</v>
      </c>
      <c r="AI13" s="10">
        <f t="shared" si="13"/>
        <v>4.0615787749754342E-2</v>
      </c>
      <c r="AJ13" s="10">
        <f t="shared" si="14"/>
        <v>4.0943334425155582E-2</v>
      </c>
      <c r="AK13" s="11">
        <f t="shared" si="15"/>
        <v>6.1578774975434E-2</v>
      </c>
      <c r="AL13" s="12">
        <f t="shared" si="16"/>
        <v>1180.3736061307891</v>
      </c>
      <c r="AM13" s="12">
        <f t="shared" si="0"/>
        <v>29000</v>
      </c>
      <c r="AN13" s="12">
        <f t="shared" si="0"/>
        <v>2268.3203453700653</v>
      </c>
      <c r="AO13" s="12">
        <f t="shared" si="0"/>
        <v>2318.5045645558616</v>
      </c>
      <c r="AP13" s="12">
        <f t="shared" si="0"/>
        <v>13991.228070175439</v>
      </c>
      <c r="AQ13" s="12">
        <f t="shared" si="0"/>
        <v>3908.1117148031644</v>
      </c>
      <c r="AR13" s="12">
        <f t="shared" si="0"/>
        <v>15625</v>
      </c>
      <c r="AS13" s="12">
        <f t="shared" si="0"/>
        <v>24000</v>
      </c>
      <c r="AT13" s="12">
        <f t="shared" si="0"/>
        <v>17714.285714285714</v>
      </c>
      <c r="AU13" s="12">
        <f t="shared" si="0"/>
        <v>25000</v>
      </c>
      <c r="AV13" s="12">
        <f t="shared" si="1"/>
        <v>2052.8051363805116</v>
      </c>
      <c r="AW13" s="10">
        <f t="shared" si="17"/>
        <v>3.0720194898486692</v>
      </c>
      <c r="AX13" s="10">
        <f t="shared" si="2"/>
        <v>4.4623979978989565</v>
      </c>
      <c r="AY13" s="10">
        <f t="shared" si="2"/>
        <v>3.3557043881406639</v>
      </c>
      <c r="AZ13" s="10">
        <f t="shared" si="2"/>
        <v>3.3652079552499261</v>
      </c>
      <c r="BA13" s="10">
        <f t="shared" si="2"/>
        <v>4.145855836056727</v>
      </c>
      <c r="BB13" s="10">
        <f t="shared" si="2"/>
        <v>3.5919669696908283</v>
      </c>
      <c r="BC13" s="10">
        <f t="shared" si="2"/>
        <v>4.1938200260161125</v>
      </c>
      <c r="BD13" s="10">
        <f t="shared" si="2"/>
        <v>4.3802112417116064</v>
      </c>
      <c r="BE13" s="10">
        <f t="shared" si="2"/>
        <v>4.2483236451479787</v>
      </c>
      <c r="BF13" s="10">
        <f t="shared" si="2"/>
        <v>4.3979400086720375</v>
      </c>
      <c r="BG13" s="10">
        <f t="shared" si="2"/>
        <v>3.3123477256924483</v>
      </c>
      <c r="BH13" s="11">
        <f t="shared" si="3"/>
        <v>0.6059053768281627</v>
      </c>
      <c r="BI13" s="13">
        <f t="shared" si="18"/>
        <v>2.8788214274704989</v>
      </c>
    </row>
    <row r="14" spans="1:62" x14ac:dyDescent="0.3">
      <c r="B14" s="9" t="s">
        <v>54</v>
      </c>
      <c r="C14" s="15">
        <v>377</v>
      </c>
      <c r="D14" s="15">
        <v>445</v>
      </c>
      <c r="E14" s="15">
        <v>2</v>
      </c>
      <c r="F14" s="15">
        <v>25</v>
      </c>
      <c r="G14" s="15">
        <v>621</v>
      </c>
      <c r="H14" s="15">
        <v>163</v>
      </c>
      <c r="I14" s="15">
        <v>356</v>
      </c>
      <c r="J14" s="15">
        <v>163</v>
      </c>
      <c r="K14" s="16">
        <v>38</v>
      </c>
      <c r="L14" s="16">
        <v>85</v>
      </c>
      <c r="M14" s="17">
        <v>2900</v>
      </c>
      <c r="N14" s="17">
        <f t="shared" si="4"/>
        <v>625</v>
      </c>
      <c r="O14" s="18">
        <v>365957</v>
      </c>
      <c r="P14" s="15">
        <v>60550</v>
      </c>
      <c r="Q14" s="15">
        <v>567</v>
      </c>
      <c r="R14" s="15">
        <v>10545</v>
      </c>
      <c r="S14" s="15">
        <v>27000</v>
      </c>
      <c r="T14" s="15">
        <v>47348</v>
      </c>
      <c r="U14" s="15">
        <v>32123</v>
      </c>
      <c r="V14" s="15">
        <v>7000</v>
      </c>
      <c r="W14" s="16">
        <v>3000</v>
      </c>
      <c r="X14" s="20">
        <v>3000</v>
      </c>
      <c r="Y14" s="17">
        <v>785544</v>
      </c>
      <c r="Z14" s="17">
        <f t="shared" si="19"/>
        <v>228454</v>
      </c>
      <c r="AA14" s="10">
        <f t="shared" si="5"/>
        <v>0.13</v>
      </c>
      <c r="AB14" s="10">
        <f t="shared" si="6"/>
        <v>0.15344827586206897</v>
      </c>
      <c r="AC14" s="10">
        <f>E14/M14</f>
        <v>6.8965517241379305E-4</v>
      </c>
      <c r="AD14" s="10">
        <f t="shared" si="8"/>
        <v>8.6206896551724137E-3</v>
      </c>
      <c r="AE14" s="10">
        <f t="shared" si="9"/>
        <v>0.21413793103448275</v>
      </c>
      <c r="AF14" s="10">
        <f t="shared" si="10"/>
        <v>5.6206896551724138E-2</v>
      </c>
      <c r="AG14" s="10">
        <f t="shared" si="11"/>
        <v>0.12275862068965518</v>
      </c>
      <c r="AH14" s="10">
        <f t="shared" si="12"/>
        <v>5.6206896551724138E-2</v>
      </c>
      <c r="AI14" s="10">
        <f t="shared" si="13"/>
        <v>1.3103448275862069E-2</v>
      </c>
      <c r="AJ14" s="10">
        <f t="shared" si="14"/>
        <v>2.9310344827586206E-2</v>
      </c>
      <c r="AK14" s="11">
        <f t="shared" si="15"/>
        <v>0.21551724137931033</v>
      </c>
      <c r="AL14" s="12">
        <f t="shared" si="16"/>
        <v>1030.1756763772792</v>
      </c>
      <c r="AM14" s="12">
        <f t="shared" si="0"/>
        <v>7349.2981007431881</v>
      </c>
      <c r="AN14" s="12">
        <f t="shared" si="0"/>
        <v>3527.3368606701938</v>
      </c>
      <c r="AO14" s="12">
        <f t="shared" si="0"/>
        <v>2370.7918444760553</v>
      </c>
      <c r="AP14" s="12">
        <f t="shared" si="0"/>
        <v>23000</v>
      </c>
      <c r="AQ14" s="12">
        <f t="shared" si="0"/>
        <v>3442.595252175382</v>
      </c>
      <c r="AR14" s="12">
        <f t="shared" si="0"/>
        <v>11082.40201724621</v>
      </c>
      <c r="AS14" s="12">
        <f t="shared" si="0"/>
        <v>23285.714285714286</v>
      </c>
      <c r="AT14" s="12">
        <f t="shared" si="0"/>
        <v>12666.666666666666</v>
      </c>
      <c r="AU14" s="12">
        <f t="shared" si="0"/>
        <v>28333.333333333332</v>
      </c>
      <c r="AV14" s="12">
        <f t="shared" si="1"/>
        <v>2735.7805072355923</v>
      </c>
      <c r="AW14" s="10">
        <f t="shared" si="17"/>
        <v>3.0129112914775478</v>
      </c>
      <c r="AX14" s="10">
        <f t="shared" si="2"/>
        <v>3.8662458635018604</v>
      </c>
      <c r="AY14" s="10">
        <f t="shared" si="2"/>
        <v>3.5474469367710748</v>
      </c>
      <c r="AZ14" s="10">
        <f t="shared" si="2"/>
        <v>3.3748934245965323</v>
      </c>
      <c r="BA14" s="10">
        <f t="shared" si="2"/>
        <v>4.3617278360175931</v>
      </c>
      <c r="BB14" s="10">
        <f t="shared" si="2"/>
        <v>3.536885965463997</v>
      </c>
      <c r="BC14" s="10">
        <f t="shared" si="2"/>
        <v>4.0446339002639586</v>
      </c>
      <c r="BD14" s="10">
        <f t="shared" si="2"/>
        <v>4.3670895643897012</v>
      </c>
      <c r="BE14" s="10">
        <f t="shared" si="2"/>
        <v>4.1026623418971475</v>
      </c>
      <c r="BF14" s="10">
        <f t="shared" si="2"/>
        <v>4.4522976709946303</v>
      </c>
      <c r="BG14" s="10">
        <f t="shared" si="2"/>
        <v>3.4370812508257615</v>
      </c>
      <c r="BH14" s="11">
        <f t="shared" si="3"/>
        <v>0.5816400396180037</v>
      </c>
      <c r="BI14" s="13">
        <f>LOG(M14)-BH14</f>
        <v>2.8807579582809524</v>
      </c>
    </row>
    <row r="15" spans="1:62" x14ac:dyDescent="0.3">
      <c r="B15" s="9" t="s">
        <v>55</v>
      </c>
      <c r="C15" s="15">
        <v>266</v>
      </c>
      <c r="D15" s="15">
        <v>308</v>
      </c>
      <c r="E15" s="15">
        <v>192</v>
      </c>
      <c r="F15" s="15">
        <v>108</v>
      </c>
      <c r="G15" s="15">
        <v>461</v>
      </c>
      <c r="H15" s="15">
        <v>189</v>
      </c>
      <c r="I15" s="15">
        <v>46</v>
      </c>
      <c r="J15" s="15">
        <v>148</v>
      </c>
      <c r="K15" s="16">
        <v>131</v>
      </c>
      <c r="L15" s="16">
        <v>124</v>
      </c>
      <c r="M15" s="17">
        <v>2346</v>
      </c>
      <c r="N15" s="17">
        <f t="shared" si="4"/>
        <v>373</v>
      </c>
      <c r="O15" s="18">
        <v>268015</v>
      </c>
      <c r="P15" s="15">
        <v>57800</v>
      </c>
      <c r="Q15" s="15">
        <v>157082</v>
      </c>
      <c r="R15" s="15">
        <v>49188</v>
      </c>
      <c r="S15" s="15">
        <v>20000</v>
      </c>
      <c r="T15" s="15">
        <v>25888</v>
      </c>
      <c r="U15" s="15">
        <v>12496</v>
      </c>
      <c r="V15" s="15">
        <v>7000</v>
      </c>
      <c r="W15" s="16">
        <v>6000</v>
      </c>
      <c r="X15" s="20">
        <v>5000</v>
      </c>
      <c r="Y15" s="17">
        <v>801437</v>
      </c>
      <c r="Z15" s="17">
        <f t="shared" si="19"/>
        <v>192968</v>
      </c>
      <c r="AA15" s="10">
        <f t="shared" si="5"/>
        <v>0.113384484228474</v>
      </c>
      <c r="AB15" s="10">
        <f t="shared" si="6"/>
        <v>0.13128729752770674</v>
      </c>
      <c r="AC15" s="10">
        <f t="shared" si="7"/>
        <v>8.1841432225063945E-2</v>
      </c>
      <c r="AD15" s="10">
        <f t="shared" si="8"/>
        <v>4.6035805626598467E-2</v>
      </c>
      <c r="AE15" s="10">
        <f t="shared" si="9"/>
        <v>0.19650468883205457</v>
      </c>
      <c r="AF15" s="10">
        <f t="shared" si="10"/>
        <v>8.0562659846547313E-2</v>
      </c>
      <c r="AG15" s="10">
        <f t="shared" si="11"/>
        <v>1.9607843137254902E-2</v>
      </c>
      <c r="AH15" s="10">
        <f t="shared" si="12"/>
        <v>6.3086104006820118E-2</v>
      </c>
      <c r="AI15" s="10">
        <f t="shared" si="13"/>
        <v>5.5839727195225917E-2</v>
      </c>
      <c r="AJ15" s="10">
        <f t="shared" si="14"/>
        <v>5.285592497868713E-2</v>
      </c>
      <c r="AK15" s="11">
        <f t="shared" si="15"/>
        <v>0.15899403239556692</v>
      </c>
      <c r="AL15" s="12">
        <f t="shared" si="16"/>
        <v>992.48176408036852</v>
      </c>
      <c r="AM15" s="12">
        <f t="shared" si="0"/>
        <v>5328.7197231833907</v>
      </c>
      <c r="AN15" s="12">
        <f t="shared" si="0"/>
        <v>1222.2915419971735</v>
      </c>
      <c r="AO15" s="12">
        <f t="shared" si="0"/>
        <v>2195.6574774335204</v>
      </c>
      <c r="AP15" s="12">
        <f t="shared" si="0"/>
        <v>23050</v>
      </c>
      <c r="AQ15" s="12">
        <f t="shared" si="0"/>
        <v>7300.6798516687268</v>
      </c>
      <c r="AR15" s="12">
        <f t="shared" si="0"/>
        <v>3681.1779769526252</v>
      </c>
      <c r="AS15" s="12">
        <f t="shared" si="0"/>
        <v>21142.857142857145</v>
      </c>
      <c r="AT15" s="12">
        <f t="shared" si="0"/>
        <v>21833.333333333332</v>
      </c>
      <c r="AU15" s="12">
        <f t="shared" si="0"/>
        <v>24800</v>
      </c>
      <c r="AV15" s="12">
        <f t="shared" si="1"/>
        <v>1932.9629783176485</v>
      </c>
      <c r="AW15" s="10">
        <f t="shared" si="17"/>
        <v>2.9967225357555285</v>
      </c>
      <c r="AX15" s="10">
        <f t="shared" si="2"/>
        <v>3.7266228780799153</v>
      </c>
      <c r="AY15" s="10">
        <f t="shared" si="2"/>
        <v>3.0871748065442177</v>
      </c>
      <c r="AZ15" s="10">
        <f t="shared" si="2"/>
        <v>3.3415645911228231</v>
      </c>
      <c r="BA15" s="10">
        <f t="shared" si="2"/>
        <v>4.3626709297256667</v>
      </c>
      <c r="BB15" s="10">
        <f t="shared" si="2"/>
        <v>3.8633633042410658</v>
      </c>
      <c r="BC15" s="10">
        <f t="shared" si="2"/>
        <v>3.5659868151483489</v>
      </c>
      <c r="BD15" s="10">
        <f t="shared" si="2"/>
        <v>4.3251636753807006</v>
      </c>
      <c r="BE15" s="10">
        <f t="shared" si="2"/>
        <v>4.3391200452721206</v>
      </c>
      <c r="BF15" s="10">
        <f t="shared" si="2"/>
        <v>4.394451680826216</v>
      </c>
      <c r="BG15" s="10">
        <f t="shared" si="2"/>
        <v>3.286223536146335</v>
      </c>
      <c r="BH15" s="11">
        <f t="shared" si="3"/>
        <v>0.57332373945166826</v>
      </c>
      <c r="BI15" s="13">
        <f t="shared" si="18"/>
        <v>2.7970042683278424</v>
      </c>
    </row>
    <row r="16" spans="1:62" x14ac:dyDescent="0.3">
      <c r="B16" s="9" t="s">
        <v>56</v>
      </c>
      <c r="C16" s="15">
        <v>85</v>
      </c>
      <c r="D16" s="15">
        <v>338</v>
      </c>
      <c r="E16" s="15">
        <v>281</v>
      </c>
      <c r="F16" s="15">
        <v>60</v>
      </c>
      <c r="G16" s="15">
        <v>187</v>
      </c>
      <c r="H16" s="15">
        <v>28</v>
      </c>
      <c r="I16" s="15">
        <v>355</v>
      </c>
      <c r="J16" s="15">
        <v>219</v>
      </c>
      <c r="K16" s="16">
        <v>46</v>
      </c>
      <c r="L16" s="16">
        <v>114</v>
      </c>
      <c r="M16" s="17">
        <v>2287</v>
      </c>
      <c r="N16" s="17">
        <f t="shared" si="4"/>
        <v>574</v>
      </c>
      <c r="O16" s="18">
        <v>90952</v>
      </c>
      <c r="P16" s="15">
        <v>43170</v>
      </c>
      <c r="Q16" s="15">
        <v>229238</v>
      </c>
      <c r="R16" s="15">
        <v>25713</v>
      </c>
      <c r="S16" s="15">
        <v>8000</v>
      </c>
      <c r="T16" s="15">
        <v>1372</v>
      </c>
      <c r="U16" s="15">
        <v>36572</v>
      </c>
      <c r="V16" s="15">
        <v>9000</v>
      </c>
      <c r="W16" s="16">
        <v>3000</v>
      </c>
      <c r="X16" s="20">
        <v>5000</v>
      </c>
      <c r="Y16" s="17">
        <v>683872</v>
      </c>
      <c r="Z16" s="17">
        <f t="shared" si="19"/>
        <v>231855</v>
      </c>
      <c r="AA16" s="10">
        <f t="shared" si="5"/>
        <v>3.7166593790992568E-2</v>
      </c>
      <c r="AB16" s="10">
        <f t="shared" si="6"/>
        <v>0.14779186707477043</v>
      </c>
      <c r="AC16" s="10">
        <f t="shared" si="7"/>
        <v>0.12286838653257542</v>
      </c>
      <c r="AD16" s="10">
        <f t="shared" si="8"/>
        <v>2.6235242675994752E-2</v>
      </c>
      <c r="AE16" s="10">
        <f t="shared" si="9"/>
        <v>8.1766506340183648E-2</v>
      </c>
      <c r="AF16" s="10">
        <f t="shared" si="10"/>
        <v>1.2243113248797552E-2</v>
      </c>
      <c r="AG16" s="10">
        <f t="shared" si="11"/>
        <v>0.15522518583296896</v>
      </c>
      <c r="AH16" s="10">
        <f t="shared" si="12"/>
        <v>9.5758635767380848E-2</v>
      </c>
      <c r="AI16" s="10">
        <f t="shared" si="13"/>
        <v>2.0113686051595976E-2</v>
      </c>
      <c r="AJ16" s="10">
        <f t="shared" si="14"/>
        <v>4.9846961084390032E-2</v>
      </c>
      <c r="AK16" s="11">
        <f>N16/M16</f>
        <v>0.25098382160034982</v>
      </c>
      <c r="AL16" s="12">
        <f t="shared" si="16"/>
        <v>934.55888820476741</v>
      </c>
      <c r="AM16" s="12">
        <f t="shared" si="0"/>
        <v>7829.5112346536953</v>
      </c>
      <c r="AN16" s="12">
        <f t="shared" si="0"/>
        <v>1225.8002599917988</v>
      </c>
      <c r="AO16" s="12">
        <f t="shared" si="0"/>
        <v>2333.4500058336253</v>
      </c>
      <c r="AP16" s="12">
        <f t="shared" si="0"/>
        <v>23375</v>
      </c>
      <c r="AQ16" s="12">
        <f t="shared" si="0"/>
        <v>20408.163265306121</v>
      </c>
      <c r="AR16" s="12">
        <f t="shared" si="0"/>
        <v>9706.8795800065618</v>
      </c>
      <c r="AS16" s="12">
        <f t="shared" si="0"/>
        <v>24333.333333333332</v>
      </c>
      <c r="AT16" s="12">
        <f t="shared" si="0"/>
        <v>15333.333333333332</v>
      </c>
      <c r="AU16" s="12">
        <f t="shared" si="0"/>
        <v>22800</v>
      </c>
      <c r="AV16" s="12">
        <f t="shared" si="1"/>
        <v>2475.685234305924</v>
      </c>
      <c r="AW16" s="10">
        <f t="shared" si="17"/>
        <v>2.9706066722387732</v>
      </c>
      <c r="AX16" s="10">
        <f t="shared" si="2"/>
        <v>3.8937346516213873</v>
      </c>
      <c r="AY16" s="10">
        <f t="shared" si="2"/>
        <v>3.088419709129806</v>
      </c>
      <c r="AZ16" s="10">
        <f t="shared" si="2"/>
        <v>3.3679985005615758</v>
      </c>
      <c r="BA16" s="10">
        <f t="shared" si="2"/>
        <v>4.3687516195445557</v>
      </c>
      <c r="BB16" s="10">
        <f t="shared" si="2"/>
        <v>4.3098039199714862</v>
      </c>
      <c r="BC16" s="10">
        <f t="shared" si="2"/>
        <v>3.9870796419592356</v>
      </c>
      <c r="BD16" s="10">
        <f t="shared" si="2"/>
        <v>4.3862016054007933</v>
      </c>
      <c r="BE16" s="10">
        <f t="shared" si="2"/>
        <v>4.1856365769619117</v>
      </c>
      <c r="BF16" s="10">
        <f t="shared" si="2"/>
        <v>4.357934847000454</v>
      </c>
      <c r="BG16" s="10">
        <f t="shared" si="2"/>
        <v>3.3936954264167638</v>
      </c>
      <c r="BH16" s="11">
        <f t="shared" si="3"/>
        <v>0.57469955765238767</v>
      </c>
      <c r="BI16" s="13">
        <f t="shared" si="18"/>
        <v>2.7845666069543609</v>
      </c>
    </row>
    <row r="17" spans="1:61" x14ac:dyDescent="0.3">
      <c r="A17">
        <v>2013</v>
      </c>
      <c r="B17" s="9" t="s">
        <v>44</v>
      </c>
      <c r="C17" s="15">
        <v>231</v>
      </c>
      <c r="D17" s="15">
        <v>1041</v>
      </c>
      <c r="E17" s="15">
        <v>65</v>
      </c>
      <c r="F17" s="15">
        <v>271</v>
      </c>
      <c r="G17" s="15">
        <v>169</v>
      </c>
      <c r="H17" s="15">
        <v>118</v>
      </c>
      <c r="I17" s="15">
        <v>509</v>
      </c>
      <c r="J17" s="15">
        <v>138</v>
      </c>
      <c r="K17" s="16">
        <v>109</v>
      </c>
      <c r="L17" s="16">
        <v>30</v>
      </c>
      <c r="M17" s="17">
        <v>3243</v>
      </c>
      <c r="N17" s="17">
        <f t="shared" si="4"/>
        <v>562</v>
      </c>
      <c r="O17" s="18">
        <v>204310</v>
      </c>
      <c r="P17" s="15">
        <v>59606</v>
      </c>
      <c r="Q17" s="15">
        <v>51102</v>
      </c>
      <c r="R17" s="15">
        <v>145452</v>
      </c>
      <c r="S17" s="15">
        <v>7000</v>
      </c>
      <c r="T17" s="15">
        <v>7057</v>
      </c>
      <c r="U17" s="15">
        <v>45580</v>
      </c>
      <c r="V17" s="15">
        <v>6000</v>
      </c>
      <c r="W17" s="16">
        <v>6000</v>
      </c>
      <c r="X17" s="20">
        <v>1000</v>
      </c>
      <c r="Y17" s="17">
        <v>633099</v>
      </c>
      <c r="Z17" s="17">
        <f t="shared" si="19"/>
        <v>99992</v>
      </c>
      <c r="AA17" s="10">
        <f t="shared" si="5"/>
        <v>7.1230342275670669E-2</v>
      </c>
      <c r="AB17" s="10">
        <f t="shared" si="6"/>
        <v>0.3209990749306198</v>
      </c>
      <c r="AC17" s="10">
        <f t="shared" si="7"/>
        <v>2.0043169904409498E-2</v>
      </c>
      <c r="AD17" s="10">
        <f t="shared" si="8"/>
        <v>8.3564600678384213E-2</v>
      </c>
      <c r="AE17" s="10">
        <f t="shared" si="9"/>
        <v>5.2112241751464693E-2</v>
      </c>
      <c r="AF17" s="10">
        <f t="shared" si="10"/>
        <v>3.6386062288004936E-2</v>
      </c>
      <c r="AG17" s="10">
        <f t="shared" si="11"/>
        <v>0.15695343817452975</v>
      </c>
      <c r="AH17" s="10">
        <f t="shared" si="12"/>
        <v>4.2553191489361701E-2</v>
      </c>
      <c r="AI17" s="10">
        <f t="shared" si="13"/>
        <v>3.3610854147394391E-2</v>
      </c>
      <c r="AJ17" s="10">
        <f t="shared" si="14"/>
        <v>9.2506938020351526E-3</v>
      </c>
      <c r="AK17" s="11">
        <f t="shared" si="15"/>
        <v>0.17329633055812518</v>
      </c>
      <c r="AL17" s="12">
        <f t="shared" si="16"/>
        <v>1130.6348196368265</v>
      </c>
      <c r="AM17" s="12">
        <f t="shared" si="0"/>
        <v>17464.684763278863</v>
      </c>
      <c r="AN17" s="12">
        <f t="shared" si="0"/>
        <v>1271.9658721772144</v>
      </c>
      <c r="AO17" s="12">
        <f t="shared" si="0"/>
        <v>1863.157605258092</v>
      </c>
      <c r="AP17" s="12">
        <f t="shared" si="0"/>
        <v>24142.857142857141</v>
      </c>
      <c r="AQ17" s="12">
        <f t="shared" si="0"/>
        <v>16720.986254782489</v>
      </c>
      <c r="AR17" s="12">
        <f t="shared" si="0"/>
        <v>11167.178587099605</v>
      </c>
      <c r="AS17" s="12">
        <f t="shared" si="0"/>
        <v>23000</v>
      </c>
      <c r="AT17" s="12">
        <f t="shared" si="0"/>
        <v>18166.666666666668</v>
      </c>
      <c r="AU17" s="12">
        <f t="shared" si="0"/>
        <v>30000</v>
      </c>
      <c r="AV17" s="12">
        <f t="shared" si="1"/>
        <v>5620.4496359708783</v>
      </c>
      <c r="AW17" s="10">
        <f t="shared" si="17"/>
        <v>3.0533223560960447</v>
      </c>
      <c r="AX17" s="10">
        <f t="shared" si="2"/>
        <v>4.2421607510498722</v>
      </c>
      <c r="AY17" s="10">
        <f t="shared" si="2"/>
        <v>3.1044754590136923</v>
      </c>
      <c r="AZ17" s="10">
        <f t="shared" si="2"/>
        <v>3.2702495935966414</v>
      </c>
      <c r="BA17" s="10">
        <f t="shared" si="2"/>
        <v>4.382788664599417</v>
      </c>
      <c r="BB17" s="10">
        <f t="shared" si="2"/>
        <v>4.2232618898719911</v>
      </c>
      <c r="BC17" s="10">
        <f t="shared" si="2"/>
        <v>4.0479434614924017</v>
      </c>
      <c r="BD17" s="10">
        <f t="shared" si="2"/>
        <v>4.3617278360175931</v>
      </c>
      <c r="BE17" s="10">
        <f t="shared" si="2"/>
        <v>4.2592752475569799</v>
      </c>
      <c r="BF17" s="10">
        <f t="shared" si="2"/>
        <v>4.4771212547196626</v>
      </c>
      <c r="BG17" s="10">
        <f t="shared" si="2"/>
        <v>3.7497710605174297</v>
      </c>
      <c r="BH17" s="11">
        <f t="shared" si="3"/>
        <v>0.59683059776132541</v>
      </c>
      <c r="BI17" s="13">
        <f t="shared" si="18"/>
        <v>2.9141163509116472</v>
      </c>
    </row>
    <row r="18" spans="1:61" x14ac:dyDescent="0.3">
      <c r="B18" s="14" t="s">
        <v>46</v>
      </c>
      <c r="C18" s="15">
        <v>87</v>
      </c>
      <c r="D18" s="15">
        <v>885</v>
      </c>
      <c r="E18" s="15">
        <v>35</v>
      </c>
      <c r="F18" s="15">
        <v>99</v>
      </c>
      <c r="G18" s="15">
        <v>98</v>
      </c>
      <c r="H18" s="15">
        <v>9</v>
      </c>
      <c r="I18" s="15">
        <v>298</v>
      </c>
      <c r="J18" s="15">
        <v>18</v>
      </c>
      <c r="K18" s="16">
        <v>39</v>
      </c>
      <c r="L18" s="16">
        <v>47</v>
      </c>
      <c r="M18" s="17">
        <v>2262</v>
      </c>
      <c r="N18" s="17">
        <f t="shared" si="4"/>
        <v>647</v>
      </c>
      <c r="O18" s="18">
        <v>100097</v>
      </c>
      <c r="P18" s="15">
        <v>50880</v>
      </c>
      <c r="Q18" s="15">
        <v>27500</v>
      </c>
      <c r="R18" s="15">
        <v>86885</v>
      </c>
      <c r="S18" s="15">
        <v>4000</v>
      </c>
      <c r="T18" s="15">
        <v>261</v>
      </c>
      <c r="U18" s="15">
        <v>30288</v>
      </c>
      <c r="V18" s="15">
        <v>1000</v>
      </c>
      <c r="W18" s="16">
        <v>2000</v>
      </c>
      <c r="X18" s="20">
        <v>2000</v>
      </c>
      <c r="Y18" s="17">
        <v>379441</v>
      </c>
      <c r="Z18" s="17">
        <f t="shared" si="19"/>
        <v>74530</v>
      </c>
      <c r="AA18" s="10">
        <f t="shared" si="5"/>
        <v>3.8461538461538464E-2</v>
      </c>
      <c r="AB18" s="10">
        <f t="shared" si="6"/>
        <v>0.3912466843501326</v>
      </c>
      <c r="AC18" s="10">
        <f t="shared" si="7"/>
        <v>1.5473032714412025E-2</v>
      </c>
      <c r="AD18" s="10">
        <f t="shared" si="8"/>
        <v>4.3766578249336871E-2</v>
      </c>
      <c r="AE18" s="10">
        <f t="shared" si="9"/>
        <v>4.3324491600353669E-2</v>
      </c>
      <c r="AF18" s="10">
        <f t="shared" si="10"/>
        <v>3.9787798408488064E-3</v>
      </c>
      <c r="AG18" s="10">
        <f t="shared" si="11"/>
        <v>0.13174182139699381</v>
      </c>
      <c r="AH18" s="10">
        <f t="shared" si="12"/>
        <v>7.9575596816976128E-3</v>
      </c>
      <c r="AI18" s="10">
        <f t="shared" si="13"/>
        <v>1.7241379310344827E-2</v>
      </c>
      <c r="AJ18" s="10">
        <f t="shared" si="14"/>
        <v>2.0778072502210435E-2</v>
      </c>
      <c r="AK18" s="11">
        <f t="shared" si="15"/>
        <v>0.28603006189213087</v>
      </c>
      <c r="AL18" s="12">
        <f t="shared" si="16"/>
        <v>869.15691778974394</v>
      </c>
      <c r="AM18" s="12">
        <f t="shared" si="0"/>
        <v>17393.867924528302</v>
      </c>
      <c r="AN18" s="12">
        <f t="shared" si="0"/>
        <v>1272.7272727272727</v>
      </c>
      <c r="AO18" s="12">
        <f t="shared" si="0"/>
        <v>1139.4371870863786</v>
      </c>
      <c r="AP18" s="12">
        <f t="shared" si="0"/>
        <v>24500</v>
      </c>
      <c r="AQ18" s="12">
        <f t="shared" si="0"/>
        <v>34482.758620689652</v>
      </c>
      <c r="AR18" s="12">
        <f t="shared" si="0"/>
        <v>9838.880084521923</v>
      </c>
      <c r="AS18" s="12">
        <f t="shared" si="0"/>
        <v>18000</v>
      </c>
      <c r="AT18" s="12">
        <f t="shared" si="0"/>
        <v>19500</v>
      </c>
      <c r="AU18" s="12">
        <f t="shared" si="0"/>
        <v>23500</v>
      </c>
      <c r="AV18" s="12">
        <f t="shared" si="1"/>
        <v>8681.068026298135</v>
      </c>
      <c r="AW18" s="10">
        <f t="shared" si="17"/>
        <v>2.9390981911529845</v>
      </c>
      <c r="AX18" s="10">
        <f t="shared" si="2"/>
        <v>4.240396168057468</v>
      </c>
      <c r="AY18" s="10">
        <f t="shared" si="2"/>
        <v>3.1047353505200128</v>
      </c>
      <c r="AZ18" s="10">
        <f t="shared" si="2"/>
        <v>3.0566903891445936</v>
      </c>
      <c r="BA18" s="10">
        <f t="shared" si="2"/>
        <v>4.3891660843645326</v>
      </c>
      <c r="BB18" s="10">
        <f t="shared" si="2"/>
        <v>4.5376020021010435</v>
      </c>
      <c r="BC18" s="10">
        <f t="shared" si="2"/>
        <v>3.9929456674565338</v>
      </c>
      <c r="BD18" s="10">
        <f t="shared" si="2"/>
        <v>4.2552725051033065</v>
      </c>
      <c r="BE18" s="10">
        <f t="shared" si="2"/>
        <v>4.2900346113625183</v>
      </c>
      <c r="BF18" s="10">
        <f t="shared" si="2"/>
        <v>4.3710678622717358</v>
      </c>
      <c r="BG18" s="10">
        <f t="shared" si="2"/>
        <v>3.9385731594384499</v>
      </c>
      <c r="BH18" s="11">
        <f t="shared" si="3"/>
        <v>0.60350752939837993</v>
      </c>
      <c r="BI18" s="13">
        <f t="shared" si="18"/>
        <v>2.7509850711910566</v>
      </c>
    </row>
    <row r="19" spans="1:61" x14ac:dyDescent="0.3">
      <c r="B19" s="9" t="s">
        <v>47</v>
      </c>
      <c r="C19" s="15">
        <v>165</v>
      </c>
      <c r="D19" s="15">
        <v>1958</v>
      </c>
      <c r="E19" s="15">
        <v>62</v>
      </c>
      <c r="F19" s="15">
        <v>293</v>
      </c>
      <c r="G19" s="15">
        <v>20</v>
      </c>
      <c r="H19" s="15">
        <v>88</v>
      </c>
      <c r="I19" s="15">
        <v>185</v>
      </c>
      <c r="J19" s="15">
        <v>23</v>
      </c>
      <c r="K19" s="16">
        <v>167</v>
      </c>
      <c r="L19" s="16">
        <v>40</v>
      </c>
      <c r="M19" s="17">
        <v>3542</v>
      </c>
      <c r="N19" s="17">
        <f t="shared" si="4"/>
        <v>541</v>
      </c>
      <c r="O19" s="18">
        <v>153665</v>
      </c>
      <c r="P19" s="15">
        <v>136220</v>
      </c>
      <c r="Q19" s="15">
        <v>43000</v>
      </c>
      <c r="R19" s="15">
        <v>127781</v>
      </c>
      <c r="S19" s="15">
        <v>5000</v>
      </c>
      <c r="T19" s="15">
        <v>24399</v>
      </c>
      <c r="U19" s="15">
        <v>21698</v>
      </c>
      <c r="V19" s="15">
        <v>1000</v>
      </c>
      <c r="W19" s="16">
        <v>9000</v>
      </c>
      <c r="X19" s="20">
        <v>2000</v>
      </c>
      <c r="Y19" s="17">
        <v>604398</v>
      </c>
      <c r="Z19" s="17">
        <f t="shared" si="19"/>
        <v>80635</v>
      </c>
      <c r="AA19" s="10">
        <f t="shared" si="5"/>
        <v>4.6583850931677016E-2</v>
      </c>
      <c r="AB19" s="10">
        <f t="shared" si="6"/>
        <v>0.55279503105590067</v>
      </c>
      <c r="AC19" s="10">
        <f t="shared" si="7"/>
        <v>1.7504234895539244E-2</v>
      </c>
      <c r="AD19" s="10">
        <f t="shared" si="8"/>
        <v>8.2721626199887072E-2</v>
      </c>
      <c r="AE19" s="10">
        <f t="shared" si="9"/>
        <v>5.6465273856578201E-3</v>
      </c>
      <c r="AF19" s="10">
        <f t="shared" si="10"/>
        <v>2.4844720496894408E-2</v>
      </c>
      <c r="AG19" s="10">
        <f t="shared" si="11"/>
        <v>5.223037831733484E-2</v>
      </c>
      <c r="AH19" s="10">
        <f t="shared" si="12"/>
        <v>6.4935064935064939E-3</v>
      </c>
      <c r="AI19" s="10">
        <f t="shared" si="13"/>
        <v>4.71485036702428E-2</v>
      </c>
      <c r="AJ19" s="10">
        <f t="shared" si="14"/>
        <v>1.129305477131564E-2</v>
      </c>
      <c r="AK19" s="11">
        <f t="shared" si="15"/>
        <v>0.15273856578204403</v>
      </c>
      <c r="AL19" s="12">
        <f t="shared" si="16"/>
        <v>1073.7643575309928</v>
      </c>
      <c r="AM19" s="12">
        <f t="shared" si="0"/>
        <v>14373.807076787549</v>
      </c>
      <c r="AN19" s="12">
        <f t="shared" si="0"/>
        <v>1441.8604651162791</v>
      </c>
      <c r="AO19" s="12">
        <f t="shared" si="0"/>
        <v>2292.9856551443486</v>
      </c>
      <c r="AP19" s="12">
        <f t="shared" si="0"/>
        <v>4000</v>
      </c>
      <c r="AQ19" s="12">
        <f t="shared" si="0"/>
        <v>3606.7051928357719</v>
      </c>
      <c r="AR19" s="12">
        <f t="shared" si="0"/>
        <v>8526.1314406857764</v>
      </c>
      <c r="AS19" s="12">
        <f t="shared" si="0"/>
        <v>23000</v>
      </c>
      <c r="AT19" s="12">
        <f t="shared" si="0"/>
        <v>18555.555555555555</v>
      </c>
      <c r="AU19" s="12">
        <f t="shared" si="0"/>
        <v>20000</v>
      </c>
      <c r="AV19" s="12">
        <f t="shared" si="1"/>
        <v>6709.2453649159797</v>
      </c>
      <c r="AW19" s="10">
        <f t="shared" si="17"/>
        <v>3.0309089839217633</v>
      </c>
      <c r="AX19" s="10">
        <f t="shared" si="2"/>
        <v>4.1575718115205289</v>
      </c>
      <c r="AY19" s="10">
        <f t="shared" si="2"/>
        <v>3.1589232339186673</v>
      </c>
      <c r="AZ19" s="10">
        <f t="shared" si="2"/>
        <v>3.3604013378040163</v>
      </c>
      <c r="BA19" s="10">
        <f t="shared" si="2"/>
        <v>3.6020599913279625</v>
      </c>
      <c r="BB19" s="10">
        <f t="shared" si="2"/>
        <v>3.5571106451303582</v>
      </c>
      <c r="BC19" s="10">
        <f t="shared" si="2"/>
        <v>3.9307520235403555</v>
      </c>
      <c r="BD19" s="10">
        <f t="shared" si="2"/>
        <v>4.3617278360175931</v>
      </c>
      <c r="BE19" s="10">
        <f t="shared" si="2"/>
        <v>4.2684739617082581</v>
      </c>
      <c r="BF19" s="10">
        <f t="shared" si="2"/>
        <v>4.3010299956639813</v>
      </c>
      <c r="BG19" s="10">
        <f t="shared" si="2"/>
        <v>3.8266736748212438</v>
      </c>
      <c r="BH19" s="11">
        <f t="shared" si="3"/>
        <v>0.59653063231590853</v>
      </c>
      <c r="BI19" s="13">
        <f t="shared" si="18"/>
        <v>2.9527179245381476</v>
      </c>
    </row>
    <row r="20" spans="1:61" x14ac:dyDescent="0.3">
      <c r="B20" s="9" t="s">
        <v>48</v>
      </c>
      <c r="C20" s="15">
        <v>138</v>
      </c>
      <c r="D20" s="15">
        <v>866</v>
      </c>
      <c r="E20" s="15">
        <v>21</v>
      </c>
      <c r="F20" s="15">
        <v>181</v>
      </c>
      <c r="G20" s="15">
        <v>108</v>
      </c>
      <c r="H20" s="15">
        <v>185</v>
      </c>
      <c r="I20" s="15">
        <v>473</v>
      </c>
      <c r="J20" s="15">
        <v>90</v>
      </c>
      <c r="K20" s="16">
        <v>44</v>
      </c>
      <c r="L20" s="16">
        <v>38</v>
      </c>
      <c r="M20" s="17">
        <v>2801</v>
      </c>
      <c r="N20" s="17">
        <f t="shared" si="4"/>
        <v>657</v>
      </c>
      <c r="O20" s="18">
        <v>155316</v>
      </c>
      <c r="P20" s="15">
        <v>55400</v>
      </c>
      <c r="Q20" s="15">
        <v>16551</v>
      </c>
      <c r="R20" s="15">
        <v>124094</v>
      </c>
      <c r="S20" s="15">
        <v>4000</v>
      </c>
      <c r="T20" s="15">
        <v>33761</v>
      </c>
      <c r="U20" s="15">
        <v>44004</v>
      </c>
      <c r="V20" s="15">
        <v>4000</v>
      </c>
      <c r="W20" s="16">
        <v>3000</v>
      </c>
      <c r="X20" s="20">
        <v>2000</v>
      </c>
      <c r="Y20" s="17">
        <v>515721</v>
      </c>
      <c r="Z20" s="17">
        <f t="shared" si="19"/>
        <v>73595</v>
      </c>
      <c r="AA20" s="10">
        <f t="shared" si="5"/>
        <v>4.9268118529096752E-2</v>
      </c>
      <c r="AB20" s="10">
        <f t="shared" si="6"/>
        <v>0.30917529453766512</v>
      </c>
      <c r="AC20" s="10">
        <f t="shared" si="7"/>
        <v>7.4973223848625488E-3</v>
      </c>
      <c r="AD20" s="10">
        <f t="shared" si="8"/>
        <v>6.4619778650481977E-2</v>
      </c>
      <c r="AE20" s="10">
        <f t="shared" si="9"/>
        <v>3.8557657979293107E-2</v>
      </c>
      <c r="AF20" s="10">
        <f t="shared" si="10"/>
        <v>6.6047840057122456E-2</v>
      </c>
      <c r="AG20" s="10">
        <f t="shared" si="11"/>
        <v>0.16886826133523741</v>
      </c>
      <c r="AH20" s="10">
        <f t="shared" si="12"/>
        <v>3.2131381649410921E-2</v>
      </c>
      <c r="AI20" s="10">
        <f t="shared" si="13"/>
        <v>1.5708675473045341E-2</v>
      </c>
      <c r="AJ20" s="10">
        <f t="shared" si="14"/>
        <v>1.3566583363084613E-2</v>
      </c>
      <c r="AK20" s="11">
        <f t="shared" si="15"/>
        <v>0.23455908604069975</v>
      </c>
      <c r="AL20" s="12">
        <f t="shared" si="16"/>
        <v>888.51116433593438</v>
      </c>
      <c r="AM20" s="12">
        <f t="shared" si="0"/>
        <v>15631.768953068593</v>
      </c>
      <c r="AN20" s="12">
        <f t="shared" si="0"/>
        <v>1268.8055102410731</v>
      </c>
      <c r="AO20" s="12">
        <f t="shared" si="0"/>
        <v>1458.571727883701</v>
      </c>
      <c r="AP20" s="12">
        <f t="shared" si="0"/>
        <v>27000</v>
      </c>
      <c r="AQ20" s="12">
        <f t="shared" si="0"/>
        <v>5479.6955066496848</v>
      </c>
      <c r="AR20" s="12">
        <f t="shared" si="0"/>
        <v>10749.022816107627</v>
      </c>
      <c r="AS20" s="12">
        <f t="shared" si="0"/>
        <v>22500</v>
      </c>
      <c r="AT20" s="12">
        <f t="shared" si="0"/>
        <v>14666.666666666666</v>
      </c>
      <c r="AU20" s="12">
        <f t="shared" si="0"/>
        <v>19000</v>
      </c>
      <c r="AV20" s="12">
        <f t="shared" si="1"/>
        <v>8927.2369046810236</v>
      </c>
      <c r="AW20" s="10">
        <f t="shared" si="17"/>
        <v>2.9486628891801816</v>
      </c>
      <c r="AX20" s="10">
        <f t="shared" si="2"/>
        <v>4.1940081272889165</v>
      </c>
      <c r="AY20" s="10">
        <f t="shared" si="2"/>
        <v>3.1033950560565171</v>
      </c>
      <c r="AZ20" s="10">
        <f t="shared" si="2"/>
        <v>3.1639277911938666</v>
      </c>
      <c r="BA20" s="10">
        <f t="shared" si="2"/>
        <v>4.4313637641589869</v>
      </c>
      <c r="BB20" s="10">
        <f t="shared" si="2"/>
        <v>3.7387564264668742</v>
      </c>
      <c r="BC20" s="10">
        <f t="shared" si="2"/>
        <v>4.0313689847295837</v>
      </c>
      <c r="BD20" s="10">
        <f t="shared" si="2"/>
        <v>4.3521825181113627</v>
      </c>
      <c r="BE20" s="10">
        <f t="shared" si="2"/>
        <v>4.1663314217665253</v>
      </c>
      <c r="BF20" s="10">
        <f t="shared" si="2"/>
        <v>4.2787536009528289</v>
      </c>
      <c r="BG20" s="10">
        <f t="shared" si="2"/>
        <v>3.9507170599257071</v>
      </c>
      <c r="BH20" s="11">
        <f t="shared" si="3"/>
        <v>0.59750455237580724</v>
      </c>
      <c r="BI20" s="13">
        <f t="shared" si="18"/>
        <v>2.8498085564477611</v>
      </c>
    </row>
    <row r="21" spans="1:61" x14ac:dyDescent="0.3">
      <c r="B21" s="9" t="s">
        <v>49</v>
      </c>
      <c r="C21" s="15">
        <v>188</v>
      </c>
      <c r="D21" s="15">
        <v>647</v>
      </c>
      <c r="E21" s="15">
        <v>45</v>
      </c>
      <c r="F21" s="15">
        <v>144</v>
      </c>
      <c r="G21" s="15">
        <v>83</v>
      </c>
      <c r="H21" s="15">
        <v>834</v>
      </c>
      <c r="I21" s="15">
        <v>389</v>
      </c>
      <c r="J21" s="15">
        <v>103</v>
      </c>
      <c r="K21" s="16">
        <v>276</v>
      </c>
      <c r="L21" s="16">
        <v>89</v>
      </c>
      <c r="M21" s="17">
        <v>3455</v>
      </c>
      <c r="N21" s="17">
        <f t="shared" si="4"/>
        <v>657</v>
      </c>
      <c r="O21" s="18">
        <v>202742</v>
      </c>
      <c r="P21" s="15">
        <v>56960</v>
      </c>
      <c r="Q21" s="15">
        <v>43784</v>
      </c>
      <c r="R21" s="15">
        <v>104900</v>
      </c>
      <c r="S21" s="15">
        <v>7000</v>
      </c>
      <c r="T21" s="15">
        <v>94220</v>
      </c>
      <c r="U21" s="15">
        <v>39305</v>
      </c>
      <c r="V21" s="15">
        <v>5000</v>
      </c>
      <c r="W21" s="16">
        <v>16000</v>
      </c>
      <c r="X21" s="20">
        <v>4000</v>
      </c>
      <c r="Y21" s="17">
        <v>686868</v>
      </c>
      <c r="Z21" s="17">
        <f t="shared" si="19"/>
        <v>112957</v>
      </c>
      <c r="AA21" s="10">
        <f t="shared" si="5"/>
        <v>5.4413892908827789E-2</v>
      </c>
      <c r="AB21" s="10">
        <f t="shared" si="6"/>
        <v>0.18726483357452967</v>
      </c>
      <c r="AC21" s="10">
        <f t="shared" si="7"/>
        <v>1.3024602026049204E-2</v>
      </c>
      <c r="AD21" s="10">
        <f t="shared" si="8"/>
        <v>4.1678726483357451E-2</v>
      </c>
      <c r="AE21" s="10">
        <f t="shared" si="9"/>
        <v>2.4023154848046308E-2</v>
      </c>
      <c r="AF21" s="10">
        <f t="shared" si="10"/>
        <v>0.24138929088277858</v>
      </c>
      <c r="AG21" s="10">
        <f t="shared" si="11"/>
        <v>0.1125904486251809</v>
      </c>
      <c r="AH21" s="10">
        <f t="shared" si="12"/>
        <v>2.9811866859623733E-2</v>
      </c>
      <c r="AI21" s="10">
        <f t="shared" si="13"/>
        <v>7.9884225759768446E-2</v>
      </c>
      <c r="AJ21" s="10">
        <f t="shared" si="14"/>
        <v>2.5759768451519536E-2</v>
      </c>
      <c r="AK21" s="11">
        <f t="shared" si="15"/>
        <v>0.19015918958031838</v>
      </c>
      <c r="AL21" s="12">
        <f t="shared" si="16"/>
        <v>927.28689664697004</v>
      </c>
      <c r="AM21" s="12">
        <f t="shared" si="16"/>
        <v>11358.848314606741</v>
      </c>
      <c r="AN21" s="12">
        <f t="shared" si="16"/>
        <v>1027.7727023570253</v>
      </c>
      <c r="AO21" s="12">
        <f t="shared" si="16"/>
        <v>1372.7359389895139</v>
      </c>
      <c r="AP21" s="12">
        <f t="shared" si="16"/>
        <v>11857.142857142857</v>
      </c>
      <c r="AQ21" s="12">
        <f t="shared" si="16"/>
        <v>8851.6238590532794</v>
      </c>
      <c r="AR21" s="12">
        <f t="shared" si="16"/>
        <v>9896.9596743416878</v>
      </c>
      <c r="AS21" s="12">
        <f t="shared" si="16"/>
        <v>20600</v>
      </c>
      <c r="AT21" s="12">
        <f t="shared" si="16"/>
        <v>17250</v>
      </c>
      <c r="AU21" s="12">
        <f t="shared" si="16"/>
        <v>22250</v>
      </c>
      <c r="AV21" s="12">
        <f t="shared" si="1"/>
        <v>5816.3726019635787</v>
      </c>
      <c r="AW21" s="10">
        <f t="shared" si="17"/>
        <v>2.9672141228756854</v>
      </c>
      <c r="AX21" s="10">
        <f t="shared" si="17"/>
        <v>4.0553343000399007</v>
      </c>
      <c r="AY21" s="10">
        <f t="shared" si="17"/>
        <v>3.011897078640895</v>
      </c>
      <c r="AZ21" s="10">
        <f t="shared" si="17"/>
        <v>3.1375870039016918</v>
      </c>
      <c r="BA21" s="10">
        <f t="shared" si="17"/>
        <v>4.0739800523618168</v>
      </c>
      <c r="BB21" s="10">
        <f t="shared" si="17"/>
        <v>3.9470229507355237</v>
      </c>
      <c r="BC21" s="10">
        <f t="shared" si="17"/>
        <v>3.9955018007139742</v>
      </c>
      <c r="BD21" s="10">
        <f t="shared" si="17"/>
        <v>4.3138672203691533</v>
      </c>
      <c r="BE21" s="10">
        <f t="shared" si="17"/>
        <v>4.2367890994092932</v>
      </c>
      <c r="BF21" s="10">
        <f t="shared" si="17"/>
        <v>4.3473300153169507</v>
      </c>
      <c r="BG21" s="10">
        <f t="shared" si="17"/>
        <v>3.7646522200300536</v>
      </c>
      <c r="BH21" s="11">
        <f t="shared" si="3"/>
        <v>0.58953624577892005</v>
      </c>
      <c r="BI21" s="13">
        <f t="shared" si="18"/>
        <v>2.9489118059312971</v>
      </c>
    </row>
    <row r="22" spans="1:61" x14ac:dyDescent="0.3">
      <c r="B22" s="9" t="s">
        <v>50</v>
      </c>
      <c r="C22" s="15">
        <v>183</v>
      </c>
      <c r="D22" s="15">
        <v>421</v>
      </c>
      <c r="E22" s="15">
        <v>65</v>
      </c>
      <c r="F22" s="15">
        <v>151</v>
      </c>
      <c r="G22" s="15">
        <v>162</v>
      </c>
      <c r="H22" s="15">
        <v>241</v>
      </c>
      <c r="I22" s="15">
        <v>233</v>
      </c>
      <c r="J22" s="15">
        <v>225</v>
      </c>
      <c r="K22" s="16">
        <v>126</v>
      </c>
      <c r="L22" s="16">
        <v>56</v>
      </c>
      <c r="M22" s="17">
        <v>2142</v>
      </c>
      <c r="N22" s="17">
        <f t="shared" si="4"/>
        <v>279</v>
      </c>
      <c r="O22" s="18">
        <v>187858</v>
      </c>
      <c r="P22" s="15">
        <v>16820</v>
      </c>
      <c r="Q22" s="15">
        <v>64143</v>
      </c>
      <c r="R22" s="15">
        <v>91151</v>
      </c>
      <c r="S22" s="15">
        <v>12000</v>
      </c>
      <c r="T22" s="15">
        <v>28817</v>
      </c>
      <c r="U22" s="15">
        <v>29730</v>
      </c>
      <c r="V22" s="15">
        <v>10000</v>
      </c>
      <c r="W22" s="16">
        <v>6000</v>
      </c>
      <c r="X22" s="20">
        <v>3000</v>
      </c>
      <c r="Y22" s="17">
        <v>487052</v>
      </c>
      <c r="Z22" s="17">
        <f t="shared" si="19"/>
        <v>37533</v>
      </c>
      <c r="AA22" s="10">
        <f t="shared" si="5"/>
        <v>8.5434173669467789E-2</v>
      </c>
      <c r="AB22" s="10">
        <f t="shared" si="6"/>
        <v>0.19654528478057889</v>
      </c>
      <c r="AC22" s="10">
        <f t="shared" si="7"/>
        <v>3.034547152194211E-2</v>
      </c>
      <c r="AD22" s="10">
        <f t="shared" si="8"/>
        <v>7.0494864612511671E-2</v>
      </c>
      <c r="AE22" s="10">
        <f t="shared" si="9"/>
        <v>7.5630252100840331E-2</v>
      </c>
      <c r="AF22" s="10">
        <f t="shared" si="10"/>
        <v>0.11251167133520075</v>
      </c>
      <c r="AG22" s="10">
        <f t="shared" si="11"/>
        <v>0.10877684407096172</v>
      </c>
      <c r="AH22" s="10">
        <f t="shared" si="12"/>
        <v>0.10504201680672269</v>
      </c>
      <c r="AI22" s="10">
        <f t="shared" si="13"/>
        <v>5.8823529411764705E-2</v>
      </c>
      <c r="AJ22" s="10">
        <f t="shared" si="14"/>
        <v>2.6143790849673203E-2</v>
      </c>
      <c r="AK22" s="11">
        <f t="shared" si="15"/>
        <v>0.13025210084033614</v>
      </c>
      <c r="AL22" s="12">
        <f t="shared" si="16"/>
        <v>974.14004194657673</v>
      </c>
      <c r="AM22" s="12">
        <f t="shared" si="16"/>
        <v>25029.726516052317</v>
      </c>
      <c r="AN22" s="12">
        <f t="shared" si="16"/>
        <v>1013.3607720250067</v>
      </c>
      <c r="AO22" s="12">
        <f t="shared" si="16"/>
        <v>1656.5918091957301</v>
      </c>
      <c r="AP22" s="12">
        <f t="shared" si="16"/>
        <v>13500</v>
      </c>
      <c r="AQ22" s="12">
        <f t="shared" si="16"/>
        <v>8363.1189922615122</v>
      </c>
      <c r="AR22" s="12">
        <f t="shared" si="16"/>
        <v>7837.2014799865456</v>
      </c>
      <c r="AS22" s="12">
        <f t="shared" si="16"/>
        <v>22500</v>
      </c>
      <c r="AT22" s="12">
        <f t="shared" si="16"/>
        <v>21000</v>
      </c>
      <c r="AU22" s="12">
        <f t="shared" si="16"/>
        <v>18666.666666666668</v>
      </c>
      <c r="AV22" s="12">
        <f t="shared" si="1"/>
        <v>7433.4585564703057</v>
      </c>
      <c r="AW22" s="10">
        <f t="shared" si="17"/>
        <v>2.9886213953516498</v>
      </c>
      <c r="AX22" s="10">
        <f t="shared" si="17"/>
        <v>4.3984561043737749</v>
      </c>
      <c r="AY22" s="10">
        <f t="shared" si="17"/>
        <v>3.0057640884065768</v>
      </c>
      <c r="AZ22" s="10">
        <f t="shared" si="17"/>
        <v>3.2192155097152337</v>
      </c>
      <c r="BA22" s="10">
        <f t="shared" si="17"/>
        <v>4.1303337684950066</v>
      </c>
      <c r="BB22" s="10">
        <f t="shared" si="17"/>
        <v>3.9223682760643452</v>
      </c>
      <c r="BC22" s="10">
        <f t="shared" si="17"/>
        <v>3.894161011821081</v>
      </c>
      <c r="BD22" s="10">
        <f t="shared" si="17"/>
        <v>4.3521825181113627</v>
      </c>
      <c r="BE22" s="10">
        <f t="shared" si="17"/>
        <v>4.3222192947339195</v>
      </c>
      <c r="BF22" s="10">
        <f t="shared" si="17"/>
        <v>4.2710667722865381</v>
      </c>
      <c r="BG22" s="10">
        <f t="shared" si="17"/>
        <v>3.8711909244620393</v>
      </c>
      <c r="BH22" s="11">
        <f t="shared" si="3"/>
        <v>0.59577869546543594</v>
      </c>
      <c r="BI22" s="13">
        <f t="shared" si="18"/>
        <v>2.735040771030401</v>
      </c>
    </row>
    <row r="23" spans="1:61" x14ac:dyDescent="0.3">
      <c r="B23" s="9" t="s">
        <v>51</v>
      </c>
      <c r="C23" s="15">
        <v>201</v>
      </c>
      <c r="D23" s="15">
        <v>1586</v>
      </c>
      <c r="E23" s="15">
        <v>147</v>
      </c>
      <c r="F23" s="15">
        <v>156</v>
      </c>
      <c r="G23" s="15">
        <v>225</v>
      </c>
      <c r="H23" s="15">
        <v>338</v>
      </c>
      <c r="I23" s="15">
        <v>206</v>
      </c>
      <c r="J23" s="15">
        <v>165</v>
      </c>
      <c r="K23" s="16">
        <v>132</v>
      </c>
      <c r="L23" s="16">
        <v>37</v>
      </c>
      <c r="M23" s="17">
        <v>3498</v>
      </c>
      <c r="N23" s="17">
        <f t="shared" si="4"/>
        <v>305</v>
      </c>
      <c r="O23" s="18">
        <v>186349</v>
      </c>
      <c r="P23" s="15">
        <v>107026</v>
      </c>
      <c r="Q23" s="15">
        <v>43232</v>
      </c>
      <c r="R23" s="15">
        <v>117118</v>
      </c>
      <c r="S23" s="15">
        <v>6000</v>
      </c>
      <c r="T23" s="15">
        <v>72382</v>
      </c>
      <c r="U23" s="15">
        <v>26044</v>
      </c>
      <c r="V23" s="15">
        <v>10000</v>
      </c>
      <c r="W23" s="16">
        <v>6000</v>
      </c>
      <c r="X23" s="20">
        <v>2000</v>
      </c>
      <c r="Y23" s="17">
        <v>603718</v>
      </c>
      <c r="Z23" s="17">
        <f t="shared" si="19"/>
        <v>27567</v>
      </c>
      <c r="AA23" s="10">
        <f t="shared" si="5"/>
        <v>5.7461406518010294E-2</v>
      </c>
      <c r="AB23" s="10">
        <f t="shared" si="6"/>
        <v>0.45340194396798172</v>
      </c>
      <c r="AC23" s="10">
        <f t="shared" si="7"/>
        <v>4.2024013722126927E-2</v>
      </c>
      <c r="AD23" s="10">
        <f t="shared" si="8"/>
        <v>4.4596912521440824E-2</v>
      </c>
      <c r="AE23" s="10">
        <f t="shared" si="9"/>
        <v>6.4322469982847338E-2</v>
      </c>
      <c r="AF23" s="10">
        <f t="shared" si="10"/>
        <v>9.6626643796455122E-2</v>
      </c>
      <c r="AG23" s="10">
        <f t="shared" si="11"/>
        <v>5.8890794739851343E-2</v>
      </c>
      <c r="AH23" s="10">
        <f t="shared" si="12"/>
        <v>4.716981132075472E-2</v>
      </c>
      <c r="AI23" s="10">
        <f t="shared" si="13"/>
        <v>3.7735849056603772E-2</v>
      </c>
      <c r="AJ23" s="10">
        <f t="shared" si="14"/>
        <v>1.0577472841623786E-2</v>
      </c>
      <c r="AK23" s="11">
        <f t="shared" si="15"/>
        <v>8.7192681532304167E-2</v>
      </c>
      <c r="AL23" s="12">
        <f t="shared" si="16"/>
        <v>1078.6212965993914</v>
      </c>
      <c r="AM23" s="12">
        <f t="shared" si="16"/>
        <v>14818.829069571881</v>
      </c>
      <c r="AN23" s="12">
        <f t="shared" si="16"/>
        <v>3400.2590673575128</v>
      </c>
      <c r="AO23" s="12">
        <f t="shared" si="16"/>
        <v>1331.9899588449255</v>
      </c>
      <c r="AP23" s="12">
        <f t="shared" si="16"/>
        <v>37500</v>
      </c>
      <c r="AQ23" s="12">
        <f t="shared" si="16"/>
        <v>4669.6692547871016</v>
      </c>
      <c r="AR23" s="12">
        <f t="shared" si="16"/>
        <v>7909.6912916602669</v>
      </c>
      <c r="AS23" s="12">
        <f t="shared" si="16"/>
        <v>16500</v>
      </c>
      <c r="AT23" s="12">
        <f t="shared" si="16"/>
        <v>22000</v>
      </c>
      <c r="AU23" s="12">
        <f t="shared" si="16"/>
        <v>18500</v>
      </c>
      <c r="AV23" s="12">
        <f t="shared" si="1"/>
        <v>11063.953277469438</v>
      </c>
      <c r="AW23" s="10">
        <f t="shared" si="17"/>
        <v>3.0328689908680446</v>
      </c>
      <c r="AX23" s="10">
        <f t="shared" si="17"/>
        <v>4.1708138886153643</v>
      </c>
      <c r="AY23" s="10">
        <f t="shared" si="17"/>
        <v>3.5315120074062394</v>
      </c>
      <c r="AZ23" s="10">
        <f t="shared" si="17"/>
        <v>3.1245009509343742</v>
      </c>
      <c r="BA23" s="10">
        <f t="shared" si="17"/>
        <v>4.5740312677277188</v>
      </c>
      <c r="BB23" s="10">
        <f t="shared" si="17"/>
        <v>3.6692861212711052</v>
      </c>
      <c r="BC23" s="10">
        <f t="shared" si="17"/>
        <v>3.8981595336942942</v>
      </c>
      <c r="BD23" s="10">
        <f t="shared" si="17"/>
        <v>4.2174839442139067</v>
      </c>
      <c r="BE23" s="10">
        <f t="shared" si="17"/>
        <v>4.3424226808222066</v>
      </c>
      <c r="BF23" s="10">
        <f t="shared" si="17"/>
        <v>4.2671717284030137</v>
      </c>
      <c r="BG23" s="10">
        <f t="shared" si="17"/>
        <v>4.0439103331008885</v>
      </c>
      <c r="BH23" s="11">
        <f t="shared" si="3"/>
        <v>0.60118478407012066</v>
      </c>
      <c r="BI23" s="13">
        <f t="shared" si="18"/>
        <v>2.9426350210725372</v>
      </c>
    </row>
    <row r="24" spans="1:61" x14ac:dyDescent="0.3">
      <c r="B24" s="9" t="s">
        <v>52</v>
      </c>
      <c r="C24" s="15">
        <v>120</v>
      </c>
      <c r="D24" s="15">
        <v>2446</v>
      </c>
      <c r="E24" s="15">
        <v>49</v>
      </c>
      <c r="F24" s="15">
        <v>131</v>
      </c>
      <c r="G24" s="15">
        <v>134</v>
      </c>
      <c r="H24" s="15">
        <v>466</v>
      </c>
      <c r="I24" s="15">
        <v>305</v>
      </c>
      <c r="J24" s="15">
        <v>594</v>
      </c>
      <c r="K24" s="16">
        <v>56</v>
      </c>
      <c r="L24" s="16">
        <v>74</v>
      </c>
      <c r="M24" s="17">
        <v>4743</v>
      </c>
      <c r="N24" s="17">
        <f t="shared" si="4"/>
        <v>368</v>
      </c>
      <c r="O24" s="18">
        <v>43526</v>
      </c>
      <c r="P24" s="15">
        <v>181900</v>
      </c>
      <c r="Q24" s="15">
        <v>41155</v>
      </c>
      <c r="R24" s="15">
        <v>90869</v>
      </c>
      <c r="S24" s="15">
        <v>17000</v>
      </c>
      <c r="T24" s="15">
        <v>56230</v>
      </c>
      <c r="U24" s="15">
        <v>30022</v>
      </c>
      <c r="V24" s="15">
        <v>41000</v>
      </c>
      <c r="W24" s="16">
        <v>4000</v>
      </c>
      <c r="X24" s="20">
        <v>3000</v>
      </c>
      <c r="Y24" s="17">
        <v>595183</v>
      </c>
      <c r="Z24" s="17">
        <f t="shared" si="19"/>
        <v>86481</v>
      </c>
      <c r="AA24" s="10">
        <f t="shared" si="5"/>
        <v>2.5300442757748259E-2</v>
      </c>
      <c r="AB24" s="10">
        <f t="shared" si="6"/>
        <v>0.51570735821210201</v>
      </c>
      <c r="AC24" s="10">
        <f t="shared" si="7"/>
        <v>1.033101412608054E-2</v>
      </c>
      <c r="AD24" s="10">
        <f t="shared" si="8"/>
        <v>2.7619650010541851E-2</v>
      </c>
      <c r="AE24" s="10">
        <f t="shared" si="9"/>
        <v>2.8252161079485558E-2</v>
      </c>
      <c r="AF24" s="10">
        <f t="shared" si="10"/>
        <v>9.8250052709255742E-2</v>
      </c>
      <c r="AG24" s="10">
        <f t="shared" si="11"/>
        <v>6.4305292009276829E-2</v>
      </c>
      <c r="AH24" s="10">
        <f t="shared" si="12"/>
        <v>0.1252371916508539</v>
      </c>
      <c r="AI24" s="10">
        <f t="shared" si="13"/>
        <v>1.1806873286949189E-2</v>
      </c>
      <c r="AJ24" s="10">
        <f t="shared" si="14"/>
        <v>1.5601939700611427E-2</v>
      </c>
      <c r="AK24" s="11">
        <f t="shared" si="15"/>
        <v>7.7588024457094659E-2</v>
      </c>
      <c r="AL24" s="12">
        <f t="shared" si="16"/>
        <v>2756.9728438174884</v>
      </c>
      <c r="AM24" s="12">
        <f t="shared" si="16"/>
        <v>13446.948873007146</v>
      </c>
      <c r="AN24" s="12">
        <f t="shared" si="16"/>
        <v>1190.620823715223</v>
      </c>
      <c r="AO24" s="12">
        <f t="shared" si="16"/>
        <v>1441.6357613707646</v>
      </c>
      <c r="AP24" s="12">
        <f t="shared" si="16"/>
        <v>7882.3529411764703</v>
      </c>
      <c r="AQ24" s="12">
        <f t="shared" si="16"/>
        <v>8287.3910723812915</v>
      </c>
      <c r="AR24" s="12">
        <f t="shared" si="16"/>
        <v>10159.216574512026</v>
      </c>
      <c r="AS24" s="12">
        <f t="shared" si="16"/>
        <v>14487.804878048781</v>
      </c>
      <c r="AT24" s="12">
        <f t="shared" si="16"/>
        <v>14000</v>
      </c>
      <c r="AU24" s="12">
        <f t="shared" si="16"/>
        <v>24666.666666666668</v>
      </c>
      <c r="AV24" s="12">
        <f t="shared" si="1"/>
        <v>4255.2699436870525</v>
      </c>
      <c r="AW24" s="10">
        <f t="shared" si="17"/>
        <v>3.440432488326195</v>
      </c>
      <c r="AX24" s="10">
        <f t="shared" si="17"/>
        <v>4.1286237536367834</v>
      </c>
      <c r="AY24" s="10">
        <f t="shared" si="17"/>
        <v>3.0757734740040159</v>
      </c>
      <c r="AZ24" s="10">
        <f t="shared" si="17"/>
        <v>3.1588555469239412</v>
      </c>
      <c r="BA24" s="10">
        <f t="shared" si="17"/>
        <v>3.8966558769865336</v>
      </c>
      <c r="BB24" s="10">
        <f t="shared" si="17"/>
        <v>3.9184178331805972</v>
      </c>
      <c r="BC24" s="10">
        <f t="shared" si="17"/>
        <v>4.0068602187269624</v>
      </c>
      <c r="BD24" s="10">
        <f t="shared" si="17"/>
        <v>4.1610025882614581</v>
      </c>
      <c r="BE24" s="10">
        <f t="shared" si="17"/>
        <v>4.1461280356782382</v>
      </c>
      <c r="BF24" s="10">
        <f t="shared" si="17"/>
        <v>4.3921104650113136</v>
      </c>
      <c r="BG24" s="10">
        <f t="shared" si="17"/>
        <v>3.6289271158507086</v>
      </c>
      <c r="BH24" s="11">
        <f t="shared" si="3"/>
        <v>0.60294031437733531</v>
      </c>
      <c r="BI24" s="13">
        <f t="shared" si="18"/>
        <v>3.0731128102745364</v>
      </c>
    </row>
    <row r="25" spans="1:61" x14ac:dyDescent="0.3">
      <c r="B25" s="9" t="s">
        <v>53</v>
      </c>
      <c r="C25" s="15">
        <v>216</v>
      </c>
      <c r="D25" s="15">
        <v>1096</v>
      </c>
      <c r="E25" s="15">
        <v>542</v>
      </c>
      <c r="F25" s="15">
        <v>132</v>
      </c>
      <c r="G25" s="15">
        <v>388</v>
      </c>
      <c r="H25" s="15">
        <v>122</v>
      </c>
      <c r="I25" s="15">
        <v>74</v>
      </c>
      <c r="J25" s="15">
        <v>251</v>
      </c>
      <c r="K25" s="16">
        <v>89</v>
      </c>
      <c r="L25" s="16">
        <v>102</v>
      </c>
      <c r="M25" s="17">
        <v>4476</v>
      </c>
      <c r="N25" s="17">
        <f t="shared" si="4"/>
        <v>1464</v>
      </c>
      <c r="O25" s="18">
        <v>182386</v>
      </c>
      <c r="P25" s="15">
        <v>85000</v>
      </c>
      <c r="Q25" s="15">
        <v>376248</v>
      </c>
      <c r="R25" s="15">
        <v>101038</v>
      </c>
      <c r="S25" s="15">
        <v>51000</v>
      </c>
      <c r="T25" s="15">
        <v>7903</v>
      </c>
      <c r="U25" s="15">
        <v>5955</v>
      </c>
      <c r="V25" s="15">
        <v>13000</v>
      </c>
      <c r="W25" s="16">
        <v>5000</v>
      </c>
      <c r="X25" s="20">
        <v>5000</v>
      </c>
      <c r="Y25" s="17">
        <v>980676</v>
      </c>
      <c r="Z25" s="17">
        <f t="shared" si="19"/>
        <v>148146</v>
      </c>
      <c r="AA25" s="10">
        <f t="shared" si="5"/>
        <v>4.8257372654155493E-2</v>
      </c>
      <c r="AB25" s="10">
        <f t="shared" si="6"/>
        <v>0.2448614834673816</v>
      </c>
      <c r="AC25" s="10">
        <f t="shared" si="7"/>
        <v>0.12109025915996426</v>
      </c>
      <c r="AD25" s="10">
        <f t="shared" si="8"/>
        <v>2.9490616621983913E-2</v>
      </c>
      <c r="AE25" s="10">
        <f t="shared" si="9"/>
        <v>8.6684539767649685E-2</v>
      </c>
      <c r="AF25" s="10">
        <f t="shared" si="10"/>
        <v>2.7256478999106343E-2</v>
      </c>
      <c r="AG25" s="10">
        <f t="shared" si="11"/>
        <v>1.6532618409294011E-2</v>
      </c>
      <c r="AH25" s="10">
        <f t="shared" si="12"/>
        <v>5.6076854334226989E-2</v>
      </c>
      <c r="AI25" s="10">
        <f t="shared" si="13"/>
        <v>1.9883824843610367E-2</v>
      </c>
      <c r="AJ25" s="10">
        <f t="shared" si="14"/>
        <v>2.2788203753351208E-2</v>
      </c>
      <c r="AK25" s="11">
        <f t="shared" si="15"/>
        <v>0.32707774798927614</v>
      </c>
      <c r="AL25" s="12">
        <f t="shared" si="16"/>
        <v>1184.3014266445891</v>
      </c>
      <c r="AM25" s="12">
        <f t="shared" si="16"/>
        <v>12894.117647058823</v>
      </c>
      <c r="AN25" s="12">
        <f t="shared" si="16"/>
        <v>1440.5392188131232</v>
      </c>
      <c r="AO25" s="12">
        <f t="shared" si="16"/>
        <v>1306.4391615035927</v>
      </c>
      <c r="AP25" s="12">
        <f t="shared" si="16"/>
        <v>7607.8431372549021</v>
      </c>
      <c r="AQ25" s="12">
        <f t="shared" si="16"/>
        <v>15437.17575604201</v>
      </c>
      <c r="AR25" s="12">
        <f t="shared" si="16"/>
        <v>12426.532325776658</v>
      </c>
      <c r="AS25" s="12">
        <f t="shared" si="16"/>
        <v>19307.692307692309</v>
      </c>
      <c r="AT25" s="12">
        <f t="shared" si="16"/>
        <v>17800</v>
      </c>
      <c r="AU25" s="12">
        <f t="shared" si="16"/>
        <v>20400</v>
      </c>
      <c r="AV25" s="12">
        <f t="shared" si="1"/>
        <v>9882.1432910777203</v>
      </c>
      <c r="AW25" s="10">
        <f t="shared" si="17"/>
        <v>3.0734622524441511</v>
      </c>
      <c r="AX25" s="10">
        <f t="shared" si="17"/>
        <v>4.1103916284340576</v>
      </c>
      <c r="AY25" s="10">
        <f t="shared" si="17"/>
        <v>3.1585250864847194</v>
      </c>
      <c r="AZ25" s="10">
        <f t="shared" si="17"/>
        <v>3.1160891902298387</v>
      </c>
      <c r="BA25" s="10">
        <f t="shared" si="17"/>
        <v>3.881261549496271</v>
      </c>
      <c r="BB25" s="10">
        <f t="shared" si="17"/>
        <v>4.1885678487355236</v>
      </c>
      <c r="BC25" s="10">
        <f t="shared" si="17"/>
        <v>4.0943499539121797</v>
      </c>
      <c r="BD25" s="10">
        <f t="shared" si="17"/>
        <v>4.2857303691742015</v>
      </c>
      <c r="BE25" s="10">
        <f t="shared" si="17"/>
        <v>4.2504200023088936</v>
      </c>
      <c r="BF25" s="10">
        <f t="shared" si="17"/>
        <v>4.3096301674258983</v>
      </c>
      <c r="BG25" s="10">
        <f t="shared" si="17"/>
        <v>3.9948511468690411</v>
      </c>
      <c r="BH25" s="11">
        <f t="shared" si="3"/>
        <v>0.58851122089123165</v>
      </c>
      <c r="BI25" s="13">
        <f t="shared" si="18"/>
        <v>3.0623788569650809</v>
      </c>
    </row>
    <row r="26" spans="1:61" x14ac:dyDescent="0.3">
      <c r="B26" s="9" t="s">
        <v>54</v>
      </c>
      <c r="C26" s="15">
        <v>27</v>
      </c>
      <c r="D26" s="15">
        <v>2886</v>
      </c>
      <c r="E26" s="15">
        <v>1202</v>
      </c>
      <c r="F26" s="15">
        <v>114</v>
      </c>
      <c r="G26" s="15">
        <v>734</v>
      </c>
      <c r="H26" s="15">
        <v>408</v>
      </c>
      <c r="I26" s="15">
        <v>8</v>
      </c>
      <c r="J26" s="15">
        <v>168</v>
      </c>
      <c r="K26" s="16">
        <v>111</v>
      </c>
      <c r="L26" s="16">
        <v>29</v>
      </c>
      <c r="M26" s="17">
        <v>6434</v>
      </c>
      <c r="N26" s="17">
        <f t="shared" si="4"/>
        <v>747</v>
      </c>
      <c r="O26" s="18">
        <v>15455</v>
      </c>
      <c r="P26" s="15">
        <v>224510</v>
      </c>
      <c r="Q26" s="15">
        <v>854924</v>
      </c>
      <c r="R26" s="15">
        <v>77824</v>
      </c>
      <c r="S26" s="15">
        <v>7000</v>
      </c>
      <c r="T26" s="15">
        <v>31390</v>
      </c>
      <c r="U26" s="15">
        <v>2066</v>
      </c>
      <c r="V26" s="15">
        <v>8000</v>
      </c>
      <c r="W26" s="16">
        <v>6000</v>
      </c>
      <c r="X26" s="20">
        <v>1000</v>
      </c>
      <c r="Y26" s="17">
        <v>1418451</v>
      </c>
      <c r="Z26" s="17">
        <f t="shared" si="19"/>
        <v>190282</v>
      </c>
      <c r="AA26" s="10">
        <f t="shared" si="5"/>
        <v>4.1964563257693502E-3</v>
      </c>
      <c r="AB26" s="10">
        <f t="shared" si="6"/>
        <v>0.44855455393223498</v>
      </c>
      <c r="AC26" s="10">
        <f t="shared" si="7"/>
        <v>0.18682001865091699</v>
      </c>
      <c r="AD26" s="10">
        <f t="shared" si="8"/>
        <v>1.7718371153248369E-2</v>
      </c>
      <c r="AE26" s="10">
        <f t="shared" si="9"/>
        <v>0.11408144233758159</v>
      </c>
      <c r="AF26" s="10">
        <f t="shared" si="10"/>
        <v>6.3413117811625744E-2</v>
      </c>
      <c r="AG26" s="10">
        <f t="shared" si="11"/>
        <v>1.2433944668946222E-3</v>
      </c>
      <c r="AH26" s="10">
        <f t="shared" si="12"/>
        <v>2.6111283804787069E-2</v>
      </c>
      <c r="AI26" s="10">
        <f t="shared" si="13"/>
        <v>1.7252098228162885E-2</v>
      </c>
      <c r="AJ26" s="10">
        <f t="shared" si="14"/>
        <v>4.5073049424930057E-3</v>
      </c>
      <c r="AK26" s="11">
        <f t="shared" si="15"/>
        <v>0.11610195834628535</v>
      </c>
      <c r="AL26" s="12">
        <f t="shared" si="16"/>
        <v>1747.0074409576189</v>
      </c>
      <c r="AM26" s="12">
        <f t="shared" si="16"/>
        <v>12854.661262304573</v>
      </c>
      <c r="AN26" s="12">
        <f t="shared" si="16"/>
        <v>1405.9729285878043</v>
      </c>
      <c r="AO26" s="12">
        <f t="shared" si="16"/>
        <v>1464.84375</v>
      </c>
      <c r="AP26" s="12">
        <f t="shared" si="16"/>
        <v>104857.14285714286</v>
      </c>
      <c r="AQ26" s="12">
        <f t="shared" si="16"/>
        <v>12997.769990442815</v>
      </c>
      <c r="AR26" s="12">
        <f t="shared" si="16"/>
        <v>3872.2168441432723</v>
      </c>
      <c r="AS26" s="12">
        <f t="shared" si="16"/>
        <v>21000</v>
      </c>
      <c r="AT26" s="12">
        <f t="shared" si="16"/>
        <v>18500</v>
      </c>
      <c r="AU26" s="12">
        <f t="shared" si="16"/>
        <v>29000</v>
      </c>
      <c r="AV26" s="12">
        <f t="shared" si="1"/>
        <v>3925.7523044744121</v>
      </c>
      <c r="AW26" s="10">
        <f t="shared" si="17"/>
        <v>3.2422947547596634</v>
      </c>
      <c r="AX26" s="10">
        <f t="shared" si="17"/>
        <v>4.1090606368831795</v>
      </c>
      <c r="AY26" s="10">
        <f t="shared" si="17"/>
        <v>3.1479769586083282</v>
      </c>
      <c r="AZ26" s="10">
        <f t="shared" si="17"/>
        <v>3.1657913024158693</v>
      </c>
      <c r="BA26" s="10">
        <f t="shared" si="17"/>
        <v>5.0205980199018141</v>
      </c>
      <c r="BB26" s="10">
        <f t="shared" si="17"/>
        <v>4.1138688473898375</v>
      </c>
      <c r="BC26" s="10">
        <f t="shared" si="17"/>
        <v>3.5879596698083418</v>
      </c>
      <c r="BD26" s="10">
        <f t="shared" si="17"/>
        <v>4.3222192947339195</v>
      </c>
      <c r="BE26" s="10">
        <f t="shared" si="17"/>
        <v>4.2671717284030137</v>
      </c>
      <c r="BF26" s="10">
        <f t="shared" si="17"/>
        <v>4.4623979978989565</v>
      </c>
      <c r="BG26" s="10">
        <f t="shared" si="17"/>
        <v>3.593922894297727</v>
      </c>
      <c r="BH26" s="11">
        <f t="shared" si="3"/>
        <v>0.59801142430695631</v>
      </c>
      <c r="BI26" s="13">
        <f t="shared" si="18"/>
        <v>3.2104696322589947</v>
      </c>
    </row>
    <row r="27" spans="1:61" x14ac:dyDescent="0.3">
      <c r="B27" s="9" t="s">
        <v>55</v>
      </c>
      <c r="C27" s="15">
        <v>319</v>
      </c>
      <c r="D27" s="15">
        <v>3506</v>
      </c>
      <c r="E27" s="15">
        <v>768</v>
      </c>
      <c r="F27" s="15">
        <v>94</v>
      </c>
      <c r="G27" s="15">
        <v>164</v>
      </c>
      <c r="H27" s="15">
        <v>742</v>
      </c>
      <c r="I27" s="15">
        <v>204</v>
      </c>
      <c r="J27" s="15">
        <v>238</v>
      </c>
      <c r="K27" s="16">
        <v>82</v>
      </c>
      <c r="L27" s="16">
        <v>89</v>
      </c>
      <c r="M27" s="17">
        <v>6827</v>
      </c>
      <c r="N27" s="17">
        <f t="shared" si="4"/>
        <v>621</v>
      </c>
      <c r="O27" s="18">
        <v>292635</v>
      </c>
      <c r="P27" s="15">
        <v>311550</v>
      </c>
      <c r="Q27" s="15">
        <v>537872</v>
      </c>
      <c r="R27" s="15">
        <v>66769</v>
      </c>
      <c r="S27" s="15">
        <v>12000</v>
      </c>
      <c r="T27" s="15">
        <v>75215</v>
      </c>
      <c r="U27" s="15">
        <v>20004</v>
      </c>
      <c r="V27" s="15">
        <v>11000</v>
      </c>
      <c r="W27" s="16">
        <v>5000</v>
      </c>
      <c r="X27" s="20">
        <v>4000</v>
      </c>
      <c r="Y27" s="17">
        <v>1450585</v>
      </c>
      <c r="Z27" s="17">
        <f t="shared" si="19"/>
        <v>114540</v>
      </c>
      <c r="AA27" s="10">
        <f t="shared" si="5"/>
        <v>4.6726234070602023E-2</v>
      </c>
      <c r="AB27" s="10">
        <f t="shared" si="6"/>
        <v>0.51354914310824662</v>
      </c>
      <c r="AC27" s="10">
        <f t="shared" si="7"/>
        <v>0.11249450710414531</v>
      </c>
      <c r="AD27" s="10">
        <f t="shared" si="8"/>
        <v>1.3768858942434452E-2</v>
      </c>
      <c r="AE27" s="10">
        <f t="shared" si="9"/>
        <v>2.4022264537864362E-2</v>
      </c>
      <c r="AF27" s="10">
        <f t="shared" si="10"/>
        <v>0.10868609931155705</v>
      </c>
      <c r="AG27" s="10">
        <f t="shared" si="11"/>
        <v>2.9881353449538597E-2</v>
      </c>
      <c r="AH27" s="10">
        <f t="shared" si="12"/>
        <v>3.4861579024461693E-2</v>
      </c>
      <c r="AI27" s="10">
        <f t="shared" si="13"/>
        <v>1.2011132268932181E-2</v>
      </c>
      <c r="AJ27" s="10">
        <f t="shared" si="14"/>
        <v>1.3036472828475172E-2</v>
      </c>
      <c r="AK27" s="11">
        <f t="shared" si="15"/>
        <v>9.0962355353742488E-2</v>
      </c>
      <c r="AL27" s="12">
        <f t="shared" si="16"/>
        <v>1090.0951697507135</v>
      </c>
      <c r="AM27" s="12">
        <f t="shared" si="16"/>
        <v>11253.410367517254</v>
      </c>
      <c r="AN27" s="12">
        <f t="shared" si="16"/>
        <v>1427.8490049677248</v>
      </c>
      <c r="AO27" s="12">
        <f t="shared" si="16"/>
        <v>1407.8389671853704</v>
      </c>
      <c r="AP27" s="12">
        <f t="shared" si="16"/>
        <v>13666.666666666668</v>
      </c>
      <c r="AQ27" s="12">
        <f t="shared" si="16"/>
        <v>9865.0535132619825</v>
      </c>
      <c r="AR27" s="12">
        <f t="shared" si="16"/>
        <v>10197.960407918417</v>
      </c>
      <c r="AS27" s="12">
        <f t="shared" si="16"/>
        <v>21636.363636363636</v>
      </c>
      <c r="AT27" s="12">
        <f t="shared" si="16"/>
        <v>16400</v>
      </c>
      <c r="AU27" s="12">
        <f t="shared" si="16"/>
        <v>22250</v>
      </c>
      <c r="AV27" s="12">
        <f t="shared" si="1"/>
        <v>5421.6867469879517</v>
      </c>
      <c r="AW27" s="10">
        <f t="shared" si="17"/>
        <v>3.0374644152739387</v>
      </c>
      <c r="AX27" s="10">
        <f t="shared" si="17"/>
        <v>4.0512841561669957</v>
      </c>
      <c r="AY27" s="10">
        <f t="shared" si="17"/>
        <v>3.1546822832268941</v>
      </c>
      <c r="AZ27" s="10">
        <f t="shared" si="17"/>
        <v>3.1485529817504321</v>
      </c>
      <c r="BA27" s="10">
        <f t="shared" si="17"/>
        <v>4.1356626020000729</v>
      </c>
      <c r="BB27" s="10">
        <f t="shared" si="17"/>
        <v>3.9940994454373082</v>
      </c>
      <c r="BC27" s="10">
        <f t="shared" si="17"/>
        <v>4.0085133215502688</v>
      </c>
      <c r="BD27" s="10">
        <f t="shared" si="17"/>
        <v>4.3351842718982869</v>
      </c>
      <c r="BE27" s="10">
        <f t="shared" si="17"/>
        <v>4.214843848047698</v>
      </c>
      <c r="BF27" s="10">
        <f t="shared" si="17"/>
        <v>4.3473300153169507</v>
      </c>
      <c r="BG27" s="10">
        <f t="shared" si="17"/>
        <v>3.7341344213992698</v>
      </c>
      <c r="BH27" s="11">
        <f t="shared" si="3"/>
        <v>0.58793826393914062</v>
      </c>
      <c r="BI27" s="13">
        <f t="shared" si="18"/>
        <v>3.2462916389125369</v>
      </c>
    </row>
    <row r="28" spans="1:61" x14ac:dyDescent="0.3">
      <c r="B28" s="9" t="s">
        <v>56</v>
      </c>
      <c r="C28" s="15">
        <v>1361</v>
      </c>
      <c r="D28" s="15">
        <v>3163</v>
      </c>
      <c r="E28" s="15">
        <v>332</v>
      </c>
      <c r="F28" s="15">
        <v>177</v>
      </c>
      <c r="G28" s="15">
        <v>259</v>
      </c>
      <c r="H28" s="15">
        <v>243</v>
      </c>
      <c r="I28" s="15">
        <v>485</v>
      </c>
      <c r="J28" s="15">
        <v>92</v>
      </c>
      <c r="K28" s="16">
        <v>103</v>
      </c>
      <c r="L28" s="16">
        <v>137</v>
      </c>
      <c r="M28" s="17">
        <v>6934</v>
      </c>
      <c r="N28" s="17">
        <f t="shared" si="4"/>
        <v>582</v>
      </c>
      <c r="O28" s="18">
        <v>423714</v>
      </c>
      <c r="P28" s="15">
        <v>244984</v>
      </c>
      <c r="Q28" s="15">
        <v>282869</v>
      </c>
      <c r="R28" s="15">
        <v>112684</v>
      </c>
      <c r="S28" s="15">
        <v>10398</v>
      </c>
      <c r="T28" s="15">
        <v>23095</v>
      </c>
      <c r="U28" s="15">
        <v>45549</v>
      </c>
      <c r="V28" s="15">
        <v>4000</v>
      </c>
      <c r="W28" s="16">
        <v>5000</v>
      </c>
      <c r="X28" s="20">
        <v>5000</v>
      </c>
      <c r="Y28" s="17">
        <v>1297050</v>
      </c>
      <c r="Z28" s="17">
        <f t="shared" si="19"/>
        <v>139757</v>
      </c>
      <c r="AA28" s="10">
        <f t="shared" si="5"/>
        <v>0.19627920392269974</v>
      </c>
      <c r="AB28" s="10">
        <f t="shared" si="6"/>
        <v>0.45615806172483414</v>
      </c>
      <c r="AC28" s="10">
        <f t="shared" si="7"/>
        <v>4.7880011537352177E-2</v>
      </c>
      <c r="AD28" s="10">
        <f t="shared" si="8"/>
        <v>2.5526391693106432E-2</v>
      </c>
      <c r="AE28" s="10">
        <f t="shared" si="9"/>
        <v>3.7352177675223537E-2</v>
      </c>
      <c r="AF28" s="10">
        <f t="shared" si="10"/>
        <v>3.5044707239688493E-2</v>
      </c>
      <c r="AG28" s="10">
        <f t="shared" si="11"/>
        <v>6.9945197577156046E-2</v>
      </c>
      <c r="AH28" s="10">
        <f t="shared" si="12"/>
        <v>1.3267955004326508E-2</v>
      </c>
      <c r="AI28" s="10">
        <f t="shared" si="13"/>
        <v>1.485434092875685E-2</v>
      </c>
      <c r="AJ28" s="10">
        <f t="shared" si="14"/>
        <v>1.9757715604268821E-2</v>
      </c>
      <c r="AK28" s="11">
        <f t="shared" si="15"/>
        <v>8.3934237092587252E-2</v>
      </c>
      <c r="AL28" s="12">
        <f t="shared" si="16"/>
        <v>3212.0722940474002</v>
      </c>
      <c r="AM28" s="12">
        <f t="shared" si="16"/>
        <v>12911.047252065442</v>
      </c>
      <c r="AN28" s="12">
        <f t="shared" si="16"/>
        <v>1173.6881736775679</v>
      </c>
      <c r="AO28" s="12">
        <f t="shared" si="16"/>
        <v>1570.7642611195911</v>
      </c>
      <c r="AP28" s="12">
        <f t="shared" si="16"/>
        <v>24908.636276206962</v>
      </c>
      <c r="AQ28" s="12">
        <f t="shared" si="16"/>
        <v>10521.757956267591</v>
      </c>
      <c r="AR28" s="12">
        <f t="shared" si="16"/>
        <v>10647.873718413137</v>
      </c>
      <c r="AS28" s="12">
        <f t="shared" si="16"/>
        <v>23000</v>
      </c>
      <c r="AT28" s="12">
        <f t="shared" si="16"/>
        <v>20600</v>
      </c>
      <c r="AU28" s="12">
        <f t="shared" si="16"/>
        <v>27400</v>
      </c>
      <c r="AV28" s="12">
        <f t="shared" si="1"/>
        <v>4164.3710154053106</v>
      </c>
      <c r="AW28" s="10">
        <f t="shared" si="17"/>
        <v>3.5067853113739327</v>
      </c>
      <c r="AX28" s="10">
        <f t="shared" si="17"/>
        <v>4.1109614705659538</v>
      </c>
      <c r="AY28" s="10">
        <f t="shared" si="17"/>
        <v>3.0695527285645903</v>
      </c>
      <c r="AZ28" s="10">
        <f t="shared" si="17"/>
        <v>3.1961110114071896</v>
      </c>
      <c r="BA28" s="10">
        <f t="shared" si="17"/>
        <v>4.3963499509836907</v>
      </c>
      <c r="BB28" s="10">
        <f t="shared" si="17"/>
        <v>4.0220883070157463</v>
      </c>
      <c r="BC28" s="10">
        <f t="shared" si="17"/>
        <v>4.0272628918541509</v>
      </c>
      <c r="BD28" s="10">
        <f t="shared" si="17"/>
        <v>4.3617278360175931</v>
      </c>
      <c r="BE28" s="10">
        <f t="shared" si="17"/>
        <v>4.3138672203691533</v>
      </c>
      <c r="BF28" s="10">
        <f t="shared" si="17"/>
        <v>4.4377505628203879</v>
      </c>
      <c r="BG28" s="10">
        <f t="shared" si="17"/>
        <v>3.6195494150664662</v>
      </c>
      <c r="BH28" s="11">
        <f t="shared" si="3"/>
        <v>0.5902176081377325</v>
      </c>
      <c r="BI28" s="13">
        <f t="shared" si="18"/>
        <v>3.2507662291826454</v>
      </c>
    </row>
    <row r="29" spans="1:61" x14ac:dyDescent="0.3">
      <c r="A29">
        <v>2014</v>
      </c>
      <c r="B29" s="9" t="s">
        <v>44</v>
      </c>
      <c r="C29" s="15">
        <v>108</v>
      </c>
      <c r="D29" s="15">
        <v>5552</v>
      </c>
      <c r="E29" s="15">
        <v>194</v>
      </c>
      <c r="F29" s="15">
        <v>64</v>
      </c>
      <c r="G29" s="15">
        <v>197</v>
      </c>
      <c r="H29" s="15">
        <v>114</v>
      </c>
      <c r="I29" s="15">
        <v>22</v>
      </c>
      <c r="J29" s="15">
        <v>788</v>
      </c>
      <c r="K29" s="16">
        <v>85</v>
      </c>
      <c r="L29" s="16">
        <v>13</v>
      </c>
      <c r="M29" s="17">
        <v>7591</v>
      </c>
      <c r="N29" s="17">
        <f t="shared" si="4"/>
        <v>454</v>
      </c>
      <c r="O29" s="18">
        <v>112891</v>
      </c>
      <c r="P29" s="15">
        <v>419000</v>
      </c>
      <c r="Q29" s="15">
        <v>142000</v>
      </c>
      <c r="R29" s="15">
        <v>54498</v>
      </c>
      <c r="S29" s="15">
        <v>5034</v>
      </c>
      <c r="T29" s="15">
        <v>24424</v>
      </c>
      <c r="U29" s="15">
        <v>6365</v>
      </c>
      <c r="V29" s="15">
        <v>215032</v>
      </c>
      <c r="W29" s="16">
        <v>6585</v>
      </c>
      <c r="X29" s="20">
        <v>441</v>
      </c>
      <c r="Y29" s="17">
        <v>1090577</v>
      </c>
      <c r="Z29" s="17">
        <f t="shared" si="19"/>
        <v>104307</v>
      </c>
      <c r="AA29" s="10">
        <f t="shared" si="5"/>
        <v>1.4227374522460808E-2</v>
      </c>
      <c r="AB29" s="10">
        <f t="shared" si="6"/>
        <v>0.73139243841391122</v>
      </c>
      <c r="AC29" s="10">
        <f t="shared" si="7"/>
        <v>2.5556580160716637E-2</v>
      </c>
      <c r="AD29" s="10">
        <f t="shared" si="8"/>
        <v>8.4310367540508489E-3</v>
      </c>
      <c r="AE29" s="10">
        <f t="shared" si="9"/>
        <v>2.595178500856277E-2</v>
      </c>
      <c r="AF29" s="10">
        <f t="shared" si="10"/>
        <v>1.5017784218153077E-2</v>
      </c>
      <c r="AG29" s="10">
        <f t="shared" si="11"/>
        <v>2.8981688842049796E-3</v>
      </c>
      <c r="AH29" s="10">
        <f t="shared" si="12"/>
        <v>0.10380714003425108</v>
      </c>
      <c r="AI29" s="10">
        <f t="shared" si="13"/>
        <v>1.1197470688973785E-2</v>
      </c>
      <c r="AJ29" s="10">
        <f t="shared" si="14"/>
        <v>1.7125543406665787E-3</v>
      </c>
      <c r="AK29" s="11">
        <f t="shared" si="15"/>
        <v>5.9807666974048213E-2</v>
      </c>
      <c r="AL29" s="12">
        <f t="shared" si="16"/>
        <v>956.67502280961287</v>
      </c>
      <c r="AM29" s="12">
        <f t="shared" si="16"/>
        <v>13250.596658711218</v>
      </c>
      <c r="AN29" s="12">
        <f t="shared" si="16"/>
        <v>1366.1971830985917</v>
      </c>
      <c r="AO29" s="12">
        <f t="shared" si="16"/>
        <v>1174.3550222026497</v>
      </c>
      <c r="AP29" s="12">
        <f t="shared" si="16"/>
        <v>39133.889551052838</v>
      </c>
      <c r="AQ29" s="12">
        <f t="shared" si="16"/>
        <v>4667.5401244677369</v>
      </c>
      <c r="AR29" s="12">
        <f t="shared" si="16"/>
        <v>3456.4021995286726</v>
      </c>
      <c r="AS29" s="12">
        <f t="shared" si="16"/>
        <v>3664.5708545704824</v>
      </c>
      <c r="AT29" s="12">
        <f t="shared" si="16"/>
        <v>12908.124525436599</v>
      </c>
      <c r="AU29" s="12">
        <f t="shared" si="16"/>
        <v>29478.45804988662</v>
      </c>
      <c r="AV29" s="12">
        <f t="shared" si="1"/>
        <v>4352.5362631462895</v>
      </c>
      <c r="AW29" s="10">
        <f t="shared" si="17"/>
        <v>2.980764435405538</v>
      </c>
      <c r="AX29" s="10">
        <f t="shared" si="17"/>
        <v>4.122235434480503</v>
      </c>
      <c r="AY29" s="10">
        <f t="shared" si="17"/>
        <v>3.1355133855471697</v>
      </c>
      <c r="AZ29" s="10">
        <f t="shared" si="17"/>
        <v>3.0697994094118615</v>
      </c>
      <c r="BA29" s="10">
        <f t="shared" si="17"/>
        <v>4.5925530149492486</v>
      </c>
      <c r="BB29" s="10">
        <f t="shared" si="17"/>
        <v>3.6690880600458673</v>
      </c>
      <c r="BC29" s="10">
        <f t="shared" si="17"/>
        <v>3.5386242728325321</v>
      </c>
      <c r="BD29" s="10">
        <f t="shared" si="17"/>
        <v>3.5640231232051285</v>
      </c>
      <c r="BE29" s="10">
        <f t="shared" si="17"/>
        <v>4.1108631464164898</v>
      </c>
      <c r="BF29" s="10">
        <f t="shared" si="17"/>
        <v>4.4695047628389979</v>
      </c>
      <c r="BG29" s="10">
        <f t="shared" si="17"/>
        <v>3.6387423981279614</v>
      </c>
      <c r="BH29" s="11">
        <f t="shared" si="3"/>
        <v>0.60088779189748698</v>
      </c>
      <c r="BI29" s="13">
        <f t="shared" si="18"/>
        <v>3.2794111995282655</v>
      </c>
    </row>
    <row r="30" spans="1:61" x14ac:dyDescent="0.3">
      <c r="B30" s="14" t="s">
        <v>46</v>
      </c>
      <c r="C30" s="15">
        <v>211</v>
      </c>
      <c r="D30" s="15">
        <v>4113</v>
      </c>
      <c r="E30" s="15">
        <v>143</v>
      </c>
      <c r="F30" s="15">
        <v>138</v>
      </c>
      <c r="G30" s="15">
        <v>94</v>
      </c>
      <c r="H30" s="15">
        <v>109</v>
      </c>
      <c r="I30" s="15">
        <v>242</v>
      </c>
      <c r="J30" s="15">
        <v>448</v>
      </c>
      <c r="K30" s="16">
        <v>47</v>
      </c>
      <c r="L30" s="16">
        <v>31</v>
      </c>
      <c r="M30" s="17">
        <v>6177</v>
      </c>
      <c r="N30" s="17">
        <f t="shared" si="4"/>
        <v>601</v>
      </c>
      <c r="O30" s="18">
        <v>231751</v>
      </c>
      <c r="P30" s="15">
        <v>310000</v>
      </c>
      <c r="Q30" s="15">
        <v>133374</v>
      </c>
      <c r="R30" s="15">
        <v>100683</v>
      </c>
      <c r="S30" s="15">
        <v>8145</v>
      </c>
      <c r="T30" s="15">
        <v>25431</v>
      </c>
      <c r="U30" s="15">
        <v>26447</v>
      </c>
      <c r="V30" s="15">
        <v>132535</v>
      </c>
      <c r="W30" s="16">
        <v>2268</v>
      </c>
      <c r="X30" s="20">
        <v>1275</v>
      </c>
      <c r="Y30" s="17">
        <v>1063396</v>
      </c>
      <c r="Z30" s="17">
        <f t="shared" si="19"/>
        <v>91487</v>
      </c>
      <c r="AA30" s="10">
        <f t="shared" si="5"/>
        <v>3.4158976849603367E-2</v>
      </c>
      <c r="AB30" s="10">
        <f t="shared" si="6"/>
        <v>0.665857212238951</v>
      </c>
      <c r="AC30" s="10">
        <f t="shared" si="7"/>
        <v>2.315039663266958E-2</v>
      </c>
      <c r="AD30" s="10">
        <f t="shared" si="8"/>
        <v>2.2340942204953862E-2</v>
      </c>
      <c r="AE30" s="10">
        <f t="shared" si="9"/>
        <v>1.5217743241055529E-2</v>
      </c>
      <c r="AF30" s="10">
        <f t="shared" si="10"/>
        <v>1.7646106524202686E-2</v>
      </c>
      <c r="AG30" s="10">
        <f t="shared" si="11"/>
        <v>3.9177594301440827E-2</v>
      </c>
      <c r="AH30" s="10">
        <f t="shared" si="12"/>
        <v>7.2527116723328483E-2</v>
      </c>
      <c r="AI30" s="10">
        <f t="shared" si="13"/>
        <v>7.6088716205277643E-3</v>
      </c>
      <c r="AJ30" s="10">
        <f t="shared" si="14"/>
        <v>5.0186174518374619E-3</v>
      </c>
      <c r="AK30" s="11">
        <f t="shared" si="15"/>
        <v>9.7296422211429492E-2</v>
      </c>
      <c r="AL30" s="12">
        <f t="shared" si="16"/>
        <v>910.45993329047121</v>
      </c>
      <c r="AM30" s="12">
        <f t="shared" si="16"/>
        <v>13267.741935483871</v>
      </c>
      <c r="AN30" s="12">
        <f t="shared" si="16"/>
        <v>1072.1729872388921</v>
      </c>
      <c r="AO30" s="12">
        <f t="shared" si="16"/>
        <v>1370.6385387801315</v>
      </c>
      <c r="AP30" s="12">
        <f t="shared" si="16"/>
        <v>11540.822590546348</v>
      </c>
      <c r="AQ30" s="12">
        <f t="shared" si="16"/>
        <v>4286.1075065864497</v>
      </c>
      <c r="AR30" s="12">
        <f t="shared" si="16"/>
        <v>9150.3762241464065</v>
      </c>
      <c r="AS30" s="12">
        <f t="shared" si="16"/>
        <v>3380.2391821028409</v>
      </c>
      <c r="AT30" s="12">
        <f t="shared" si="16"/>
        <v>20723.104056437387</v>
      </c>
      <c r="AU30" s="12">
        <f t="shared" si="16"/>
        <v>24313.725490196081</v>
      </c>
      <c r="AV30" s="12">
        <f t="shared" si="1"/>
        <v>6569.2393454807789</v>
      </c>
      <c r="AW30" s="10">
        <f t="shared" si="17"/>
        <v>2.9592608385068542</v>
      </c>
      <c r="AX30" s="10">
        <f t="shared" si="17"/>
        <v>4.1227970156749025</v>
      </c>
      <c r="AY30" s="10">
        <f t="shared" si="17"/>
        <v>3.0302648612357972</v>
      </c>
      <c r="AZ30" s="10">
        <f t="shared" si="17"/>
        <v>3.1369229388809421</v>
      </c>
      <c r="BA30" s="10">
        <f t="shared" si="17"/>
        <v>4.0622367649551707</v>
      </c>
      <c r="BB30" s="10">
        <f t="shared" si="17"/>
        <v>3.6320630600636523</v>
      </c>
      <c r="BC30" s="10">
        <f t="shared" si="17"/>
        <v>3.9614389507562522</v>
      </c>
      <c r="BD30" s="10">
        <f t="shared" si="17"/>
        <v>3.5289474315771483</v>
      </c>
      <c r="BE30" s="10">
        <f t="shared" si="17"/>
        <v>4.3164548077148481</v>
      </c>
      <c r="BF30" s="10">
        <f t="shared" si="17"/>
        <v>4.3858515090642989</v>
      </c>
      <c r="BG30" s="10">
        <f t="shared" si="17"/>
        <v>3.8175150853611273</v>
      </c>
      <c r="BH30" s="11">
        <f t="shared" si="3"/>
        <v>0.59658080064794516</v>
      </c>
      <c r="BI30" s="13">
        <f t="shared" si="18"/>
        <v>3.1941968006897485</v>
      </c>
    </row>
    <row r="31" spans="1:61" x14ac:dyDescent="0.3">
      <c r="B31" s="9" t="s">
        <v>47</v>
      </c>
      <c r="C31" s="15">
        <v>891</v>
      </c>
      <c r="D31" s="15">
        <v>4493</v>
      </c>
      <c r="E31" s="15">
        <v>25</v>
      </c>
      <c r="F31" s="15">
        <v>112</v>
      </c>
      <c r="G31" s="15">
        <v>140</v>
      </c>
      <c r="H31" s="15">
        <v>174</v>
      </c>
      <c r="I31" s="15">
        <v>271</v>
      </c>
      <c r="J31" s="15">
        <v>163</v>
      </c>
      <c r="K31" s="16">
        <v>2</v>
      </c>
      <c r="L31" s="16">
        <v>77</v>
      </c>
      <c r="M31" s="17">
        <v>6721</v>
      </c>
      <c r="N31" s="17">
        <f t="shared" si="4"/>
        <v>373</v>
      </c>
      <c r="O31" s="18">
        <v>207230</v>
      </c>
      <c r="P31" s="15">
        <v>360180</v>
      </c>
      <c r="Q31" s="15">
        <v>18685</v>
      </c>
      <c r="R31" s="15">
        <v>70233</v>
      </c>
      <c r="S31" s="15">
        <v>33748</v>
      </c>
      <c r="T31" s="15">
        <v>45647</v>
      </c>
      <c r="U31" s="15">
        <v>32450</v>
      </c>
      <c r="V31" s="15">
        <v>14022</v>
      </c>
      <c r="W31" s="16">
        <v>250</v>
      </c>
      <c r="X31" s="20">
        <v>3819</v>
      </c>
      <c r="Y31" s="17">
        <v>844879</v>
      </c>
      <c r="Z31" s="17">
        <f t="shared" si="19"/>
        <v>58615</v>
      </c>
      <c r="AA31" s="10">
        <f t="shared" si="5"/>
        <v>0.132569558101473</v>
      </c>
      <c r="AB31" s="10">
        <f t="shared" si="6"/>
        <v>0.66850171105490253</v>
      </c>
      <c r="AC31" s="10">
        <f t="shared" si="7"/>
        <v>3.7196845707484004E-3</v>
      </c>
      <c r="AD31" s="10">
        <f t="shared" si="8"/>
        <v>1.6664186876952834E-2</v>
      </c>
      <c r="AE31" s="10">
        <f t="shared" si="9"/>
        <v>2.0830233596191045E-2</v>
      </c>
      <c r="AF31" s="10">
        <f t="shared" si="10"/>
        <v>2.5889004612408867E-2</v>
      </c>
      <c r="AG31" s="10">
        <f t="shared" si="11"/>
        <v>4.0321380746912661E-2</v>
      </c>
      <c r="AH31" s="10">
        <f t="shared" si="12"/>
        <v>2.4252343401279571E-2</v>
      </c>
      <c r="AI31" s="10">
        <f t="shared" si="13"/>
        <v>2.9757476565987203E-4</v>
      </c>
      <c r="AJ31" s="10">
        <f t="shared" si="14"/>
        <v>1.1456628477905073E-2</v>
      </c>
      <c r="AK31" s="11">
        <f t="shared" si="15"/>
        <v>5.5497693795566135E-2</v>
      </c>
      <c r="AL31" s="12">
        <f t="shared" si="16"/>
        <v>4299.5705255030643</v>
      </c>
      <c r="AM31" s="12">
        <f t="shared" si="16"/>
        <v>12474.318396357377</v>
      </c>
      <c r="AN31" s="12">
        <f t="shared" si="16"/>
        <v>1337.971635001338</v>
      </c>
      <c r="AO31" s="12">
        <f t="shared" si="16"/>
        <v>1594.6919539247931</v>
      </c>
      <c r="AP31" s="12">
        <f t="shared" si="16"/>
        <v>4148.3939789024535</v>
      </c>
      <c r="AQ31" s="12">
        <f t="shared" si="16"/>
        <v>3811.8605822945647</v>
      </c>
      <c r="AR31" s="12">
        <f t="shared" si="16"/>
        <v>8351.3097072419096</v>
      </c>
      <c r="AS31" s="12">
        <f t="shared" si="16"/>
        <v>11624.589930109827</v>
      </c>
      <c r="AT31" s="12">
        <f t="shared" si="16"/>
        <v>8000</v>
      </c>
      <c r="AU31" s="12">
        <f t="shared" si="16"/>
        <v>20162.346163917256</v>
      </c>
      <c r="AV31" s="12">
        <f t="shared" si="1"/>
        <v>6363.5588160027301</v>
      </c>
      <c r="AW31" s="10">
        <f t="shared" si="17"/>
        <v>3.633425077040219</v>
      </c>
      <c r="AX31" s="10">
        <f t="shared" si="17"/>
        <v>4.0960168248535078</v>
      </c>
      <c r="AY31" s="10">
        <f t="shared" si="17"/>
        <v>3.1264469064863811</v>
      </c>
      <c r="AZ31" s="10">
        <f t="shared" si="17"/>
        <v>3.2026768029849357</v>
      </c>
      <c r="BA31" s="10">
        <f t="shared" si="17"/>
        <v>3.6178799952430696</v>
      </c>
      <c r="BB31" s="10">
        <f t="shared" si="17"/>
        <v>3.5811370080608831</v>
      </c>
      <c r="BC31" s="10">
        <f t="shared" si="17"/>
        <v>3.9217545897380175</v>
      </c>
      <c r="BD31" s="10">
        <f t="shared" si="17"/>
        <v>4.0653776416280873</v>
      </c>
      <c r="BE31" s="10">
        <f t="shared" si="17"/>
        <v>3.9030899869919438</v>
      </c>
      <c r="BF31" s="10">
        <f t="shared" si="17"/>
        <v>4.3045410667991639</v>
      </c>
      <c r="BG31" s="10">
        <f t="shared" si="17"/>
        <v>3.8037000624865982</v>
      </c>
      <c r="BH31" s="11">
        <f t="shared" si="3"/>
        <v>0.59892696937916057</v>
      </c>
      <c r="BI31" s="13">
        <f t="shared" si="18"/>
        <v>3.2285069260216188</v>
      </c>
    </row>
    <row r="32" spans="1:61" x14ac:dyDescent="0.3">
      <c r="B32" s="9" t="s">
        <v>48</v>
      </c>
      <c r="C32" s="15">
        <v>203</v>
      </c>
      <c r="D32" s="15">
        <v>2829</v>
      </c>
      <c r="E32" s="15">
        <v>5</v>
      </c>
      <c r="F32" s="15">
        <v>159</v>
      </c>
      <c r="G32" s="15">
        <v>465</v>
      </c>
      <c r="H32" s="15">
        <v>219</v>
      </c>
      <c r="I32" s="15">
        <v>291</v>
      </c>
      <c r="J32" s="15">
        <v>275</v>
      </c>
      <c r="K32" s="16">
        <v>7</v>
      </c>
      <c r="L32" s="16">
        <v>50</v>
      </c>
      <c r="M32" s="17">
        <v>4575</v>
      </c>
      <c r="N32" s="17">
        <f t="shared" si="4"/>
        <v>72</v>
      </c>
      <c r="O32" s="18">
        <v>236789</v>
      </c>
      <c r="P32" s="15">
        <v>194000</v>
      </c>
      <c r="Q32" s="15">
        <v>11800</v>
      </c>
      <c r="R32" s="15">
        <v>115389</v>
      </c>
      <c r="S32" s="15">
        <v>22542</v>
      </c>
      <c r="T32" s="15">
        <v>30487</v>
      </c>
      <c r="U32" s="15">
        <v>25646</v>
      </c>
      <c r="V32" s="15">
        <v>15656</v>
      </c>
      <c r="W32" s="16">
        <v>424</v>
      </c>
      <c r="X32" s="20">
        <v>2247</v>
      </c>
      <c r="Y32" s="17">
        <v>670042</v>
      </c>
      <c r="Z32" s="17">
        <f t="shared" si="19"/>
        <v>15062</v>
      </c>
      <c r="AA32" s="10">
        <f t="shared" si="5"/>
        <v>4.4371584699453549E-2</v>
      </c>
      <c r="AB32" s="10">
        <f t="shared" si="6"/>
        <v>0.61836065573770493</v>
      </c>
      <c r="AC32" s="10">
        <f t="shared" si="7"/>
        <v>1.092896174863388E-3</v>
      </c>
      <c r="AD32" s="10">
        <f t="shared" si="8"/>
        <v>3.4754098360655739E-2</v>
      </c>
      <c r="AE32" s="10">
        <f t="shared" si="9"/>
        <v>0.10163934426229508</v>
      </c>
      <c r="AF32" s="10">
        <f t="shared" si="10"/>
        <v>4.7868852459016391E-2</v>
      </c>
      <c r="AG32" s="10">
        <f t="shared" si="11"/>
        <v>6.3606557377049178E-2</v>
      </c>
      <c r="AH32" s="10">
        <f t="shared" si="12"/>
        <v>6.0109289617486336E-2</v>
      </c>
      <c r="AI32" s="10">
        <f t="shared" si="13"/>
        <v>1.5300546448087432E-3</v>
      </c>
      <c r="AJ32" s="10">
        <f t="shared" si="14"/>
        <v>1.092896174863388E-2</v>
      </c>
      <c r="AK32" s="11">
        <f t="shared" si="15"/>
        <v>1.5737704918032787E-2</v>
      </c>
      <c r="AL32" s="12">
        <f t="shared" si="16"/>
        <v>857.30333757057963</v>
      </c>
      <c r="AM32" s="12">
        <f t="shared" si="16"/>
        <v>14582.474226804125</v>
      </c>
      <c r="AN32" s="12">
        <f t="shared" si="16"/>
        <v>423.72881355932202</v>
      </c>
      <c r="AO32" s="12">
        <f t="shared" si="16"/>
        <v>1377.9476379897562</v>
      </c>
      <c r="AP32" s="12">
        <f t="shared" si="16"/>
        <v>20628.160766569072</v>
      </c>
      <c r="AQ32" s="12">
        <f t="shared" si="16"/>
        <v>7183.3896414865349</v>
      </c>
      <c r="AR32" s="12">
        <f t="shared" si="16"/>
        <v>11346.798721048117</v>
      </c>
      <c r="AS32" s="12">
        <f t="shared" si="16"/>
        <v>17565.150740929996</v>
      </c>
      <c r="AT32" s="12">
        <f t="shared" si="16"/>
        <v>16509.433962264149</v>
      </c>
      <c r="AU32" s="12">
        <f t="shared" si="16"/>
        <v>22251.891410769913</v>
      </c>
      <c r="AV32" s="12">
        <f t="shared" si="1"/>
        <v>4780.2416677732044</v>
      </c>
      <c r="AW32" s="10">
        <f t="shared" si="17"/>
        <v>2.9331345144833705</v>
      </c>
      <c r="AX32" s="10">
        <f t="shared" si="17"/>
        <v>4.1638312175267647</v>
      </c>
      <c r="AY32" s="10">
        <f t="shared" si="17"/>
        <v>2.6270879970298933</v>
      </c>
      <c r="AZ32" s="10">
        <f t="shared" si="17"/>
        <v>3.1392327146948471</v>
      </c>
      <c r="BA32" s="10">
        <f t="shared" si="17"/>
        <v>4.3144605074429254</v>
      </c>
      <c r="BB32" s="10">
        <f t="shared" si="17"/>
        <v>3.8563294240774653</v>
      </c>
      <c r="BC32" s="10">
        <f t="shared" si="17"/>
        <v>4.0548733510544137</v>
      </c>
      <c r="BD32" s="10">
        <f t="shared" si="17"/>
        <v>4.2446518811803182</v>
      </c>
      <c r="BE32" s="10">
        <f t="shared" si="17"/>
        <v>4.217732183421524</v>
      </c>
      <c r="BF32" s="10">
        <f t="shared" si="17"/>
        <v>4.3473669319168895</v>
      </c>
      <c r="BG32" s="10">
        <f t="shared" si="17"/>
        <v>3.6794498531659436</v>
      </c>
      <c r="BH32" s="11">
        <f t="shared" si="3"/>
        <v>0.60905176502048564</v>
      </c>
      <c r="BI32" s="13">
        <f t="shared" si="18"/>
        <v>3.0513393333819816</v>
      </c>
    </row>
    <row r="33" spans="1:61" x14ac:dyDescent="0.3">
      <c r="B33" s="9" t="s">
        <v>49</v>
      </c>
      <c r="C33" s="15">
        <v>157</v>
      </c>
      <c r="D33" s="15">
        <v>3393</v>
      </c>
      <c r="E33" s="15">
        <v>106</v>
      </c>
      <c r="F33" s="15">
        <v>102</v>
      </c>
      <c r="G33" s="15">
        <v>315</v>
      </c>
      <c r="H33" s="15">
        <v>201</v>
      </c>
      <c r="I33" s="15">
        <v>554</v>
      </c>
      <c r="J33" s="15">
        <v>310</v>
      </c>
      <c r="K33" s="16">
        <v>342</v>
      </c>
      <c r="L33" s="16">
        <v>130</v>
      </c>
      <c r="M33" s="17">
        <v>6171</v>
      </c>
      <c r="N33" s="17">
        <f t="shared" si="4"/>
        <v>561</v>
      </c>
      <c r="O33" s="18">
        <v>151603</v>
      </c>
      <c r="P33" s="15">
        <v>225120</v>
      </c>
      <c r="Q33" s="15">
        <v>66939</v>
      </c>
      <c r="R33" s="15">
        <v>86686</v>
      </c>
      <c r="S33" s="15">
        <v>29012</v>
      </c>
      <c r="T33" s="15">
        <v>42033</v>
      </c>
      <c r="U33" s="15">
        <v>42256</v>
      </c>
      <c r="V33" s="15">
        <v>16893</v>
      </c>
      <c r="W33" s="16">
        <v>20428</v>
      </c>
      <c r="X33" s="20">
        <v>6787</v>
      </c>
      <c r="Y33" s="17">
        <v>740599</v>
      </c>
      <c r="Z33" s="17">
        <f t="shared" si="19"/>
        <v>52842</v>
      </c>
      <c r="AA33" s="10">
        <f t="shared" si="5"/>
        <v>2.5441581591314211E-2</v>
      </c>
      <c r="AB33" s="10">
        <f t="shared" si="6"/>
        <v>0.54982984929508993</v>
      </c>
      <c r="AC33" s="10">
        <f t="shared" si="7"/>
        <v>1.7177118781396855E-2</v>
      </c>
      <c r="AD33" s="10">
        <f t="shared" si="8"/>
        <v>1.6528925619834711E-2</v>
      </c>
      <c r="AE33" s="10">
        <f t="shared" si="9"/>
        <v>5.1045211473018957E-2</v>
      </c>
      <c r="AF33" s="10">
        <f t="shared" si="10"/>
        <v>3.2571706368497814E-2</v>
      </c>
      <c r="AG33" s="10">
        <f t="shared" si="11"/>
        <v>8.9774752876357153E-2</v>
      </c>
      <c r="AH33" s="10">
        <f t="shared" si="12"/>
        <v>5.0234970021066278E-2</v>
      </c>
      <c r="AI33" s="10">
        <f t="shared" si="13"/>
        <v>5.5420515313563443E-2</v>
      </c>
      <c r="AJ33" s="10">
        <f t="shared" si="14"/>
        <v>2.1066277750769729E-2</v>
      </c>
      <c r="AK33" s="11">
        <f t="shared" si="15"/>
        <v>9.0909090909090912E-2</v>
      </c>
      <c r="AL33" s="12">
        <f t="shared" si="16"/>
        <v>1035.599559375474</v>
      </c>
      <c r="AM33" s="12">
        <f t="shared" si="16"/>
        <v>15071.961620469083</v>
      </c>
      <c r="AN33" s="12">
        <f t="shared" si="16"/>
        <v>1583.531274742676</v>
      </c>
      <c r="AO33" s="12">
        <f t="shared" si="16"/>
        <v>1176.6605910989088</v>
      </c>
      <c r="AP33" s="12">
        <f t="shared" si="16"/>
        <v>10857.576175375705</v>
      </c>
      <c r="AQ33" s="12">
        <f t="shared" si="16"/>
        <v>4781.9570337591886</v>
      </c>
      <c r="AR33" s="12">
        <f t="shared" si="16"/>
        <v>13110.56418023476</v>
      </c>
      <c r="AS33" s="12">
        <f t="shared" si="16"/>
        <v>18350.796187770084</v>
      </c>
      <c r="AT33" s="12">
        <f t="shared" si="16"/>
        <v>16741.72704131584</v>
      </c>
      <c r="AU33" s="12">
        <f t="shared" si="16"/>
        <v>19154.265507588036</v>
      </c>
      <c r="AV33" s="12">
        <f t="shared" si="1"/>
        <v>10616.555013057794</v>
      </c>
      <c r="AW33" s="10">
        <f t="shared" si="17"/>
        <v>3.0151918569802532</v>
      </c>
      <c r="AX33" s="10">
        <f t="shared" si="17"/>
        <v>4.1781697795544472</v>
      </c>
      <c r="AY33" s="10">
        <f t="shared" si="17"/>
        <v>3.1996266451086504</v>
      </c>
      <c r="AZ33" s="10">
        <f t="shared" si="17"/>
        <v>3.0706512082383894</v>
      </c>
      <c r="BA33" s="10">
        <f t="shared" si="17"/>
        <v>4.0357328849998915</v>
      </c>
      <c r="BB33" s="10">
        <f t="shared" si="17"/>
        <v>3.6796056696289563</v>
      </c>
      <c r="BC33" s="10">
        <f t="shared" si="17"/>
        <v>4.1176213808655806</v>
      </c>
      <c r="BD33" s="10">
        <f t="shared" si="17"/>
        <v>4.2636549117736013</v>
      </c>
      <c r="BE33" s="10">
        <f t="shared" si="17"/>
        <v>4.2238002568726323</v>
      </c>
      <c r="BF33" s="10">
        <f t="shared" si="17"/>
        <v>4.2822655031153705</v>
      </c>
      <c r="BG33" s="10">
        <f t="shared" si="17"/>
        <v>4.0259836145293013</v>
      </c>
      <c r="BH33" s="11">
        <f t="shared" si="3"/>
        <v>0.61062850809711666</v>
      </c>
      <c r="BI33" s="13">
        <f t="shared" si="18"/>
        <v>3.17972703831727</v>
      </c>
    </row>
    <row r="34" spans="1:61" x14ac:dyDescent="0.3">
      <c r="B34" s="9" t="s">
        <v>50</v>
      </c>
      <c r="C34" s="15">
        <v>1157</v>
      </c>
      <c r="D34" s="15">
        <v>3616</v>
      </c>
      <c r="E34" s="15">
        <v>4</v>
      </c>
      <c r="F34" s="15">
        <v>55</v>
      </c>
      <c r="G34" s="15">
        <v>410</v>
      </c>
      <c r="H34" s="15">
        <v>78</v>
      </c>
      <c r="I34" s="15">
        <v>237</v>
      </c>
      <c r="J34" s="15">
        <v>252</v>
      </c>
      <c r="K34" s="16">
        <v>166</v>
      </c>
      <c r="L34" s="16">
        <v>67</v>
      </c>
      <c r="M34" s="17">
        <v>6423</v>
      </c>
      <c r="N34" s="17">
        <f t="shared" si="4"/>
        <v>381</v>
      </c>
      <c r="O34" s="18">
        <v>204324</v>
      </c>
      <c r="P34" s="15">
        <v>287000</v>
      </c>
      <c r="Q34" s="15">
        <v>5520</v>
      </c>
      <c r="R34" s="15">
        <v>43428</v>
      </c>
      <c r="S34" s="15">
        <v>7985</v>
      </c>
      <c r="T34" s="15">
        <v>19643</v>
      </c>
      <c r="U34" s="15">
        <v>33101</v>
      </c>
      <c r="V34" s="15">
        <v>13937</v>
      </c>
      <c r="W34" s="16">
        <v>9336</v>
      </c>
      <c r="X34" s="20">
        <v>2990</v>
      </c>
      <c r="Y34" s="17">
        <v>692766</v>
      </c>
      <c r="Z34" s="17">
        <f t="shared" si="19"/>
        <v>65502</v>
      </c>
      <c r="AA34" s="10">
        <f t="shared" si="5"/>
        <v>0.18013389381908765</v>
      </c>
      <c r="AB34" s="10">
        <f t="shared" si="6"/>
        <v>0.56297680211739065</v>
      </c>
      <c r="AC34" s="10">
        <f t="shared" si="7"/>
        <v>6.227619492449011E-4</v>
      </c>
      <c r="AD34" s="10">
        <f t="shared" si="8"/>
        <v>8.5629768021173898E-3</v>
      </c>
      <c r="AE34" s="10">
        <f t="shared" si="9"/>
        <v>6.3833099797602363E-2</v>
      </c>
      <c r="AF34" s="10">
        <f t="shared" si="10"/>
        <v>1.2143858010275572E-2</v>
      </c>
      <c r="AG34" s="10">
        <f t="shared" si="11"/>
        <v>3.6898645492760396E-2</v>
      </c>
      <c r="AH34" s="10">
        <f t="shared" si="12"/>
        <v>3.9234002802428773E-2</v>
      </c>
      <c r="AI34" s="10">
        <f t="shared" si="13"/>
        <v>2.5844620893663395E-2</v>
      </c>
      <c r="AJ34" s="10">
        <f t="shared" si="14"/>
        <v>1.0431262649852094E-2</v>
      </c>
      <c r="AK34" s="11">
        <f t="shared" si="15"/>
        <v>5.9318075665576835E-2</v>
      </c>
      <c r="AL34" s="12">
        <f t="shared" si="16"/>
        <v>5662.5751257806232</v>
      </c>
      <c r="AM34" s="12">
        <f t="shared" si="16"/>
        <v>12599.303135888502</v>
      </c>
      <c r="AN34" s="12">
        <f t="shared" si="16"/>
        <v>724.63768115942025</v>
      </c>
      <c r="AO34" s="12">
        <f t="shared" si="16"/>
        <v>1266.4640324214793</v>
      </c>
      <c r="AP34" s="12">
        <f t="shared" si="16"/>
        <v>51346.274264245461</v>
      </c>
      <c r="AQ34" s="12">
        <f t="shared" si="16"/>
        <v>3970.8802117802779</v>
      </c>
      <c r="AR34" s="12">
        <f t="shared" si="16"/>
        <v>7159.9045346062057</v>
      </c>
      <c r="AS34" s="12">
        <f t="shared" si="16"/>
        <v>18081.366147664488</v>
      </c>
      <c r="AT34" s="12">
        <f t="shared" si="16"/>
        <v>17780.634104541561</v>
      </c>
      <c r="AU34" s="12">
        <f t="shared" si="16"/>
        <v>22408.026755852843</v>
      </c>
      <c r="AV34" s="12">
        <f t="shared" si="1"/>
        <v>5816.6162865256019</v>
      </c>
      <c r="AW34" s="10">
        <f t="shared" si="17"/>
        <v>3.7530139768744055</v>
      </c>
      <c r="AX34" s="10">
        <f t="shared" si="17"/>
        <v>4.1003465250693329</v>
      </c>
      <c r="AY34" s="10">
        <f t="shared" si="17"/>
        <v>2.8601209135987635</v>
      </c>
      <c r="AZ34" s="10">
        <f t="shared" si="17"/>
        <v>3.1025928603384196</v>
      </c>
      <c r="BA34" s="10">
        <f t="shared" si="17"/>
        <v>4.7105089362452341</v>
      </c>
      <c r="BB34" s="10">
        <f t="shared" si="17"/>
        <v>3.5988867860446181</v>
      </c>
      <c r="BC34" s="10">
        <f t="shared" si="17"/>
        <v>3.854907231753367</v>
      </c>
      <c r="BD34" s="10">
        <f t="shared" si="17"/>
        <v>4.2572312407398778</v>
      </c>
      <c r="BE34" s="10">
        <f t="shared" si="17"/>
        <v>4.2499472450027413</v>
      </c>
      <c r="BF34" s="10">
        <f t="shared" si="17"/>
        <v>4.3504036143763969</v>
      </c>
      <c r="BG34" s="10">
        <f t="shared" si="17"/>
        <v>3.7646704149860777</v>
      </c>
      <c r="BH34" s="11">
        <f t="shared" si="3"/>
        <v>0.60691690667601972</v>
      </c>
      <c r="BI34" s="13">
        <f t="shared" si="18"/>
        <v>3.2008210153380809</v>
      </c>
    </row>
    <row r="35" spans="1:61" x14ac:dyDescent="0.3">
      <c r="B35" s="9" t="s">
        <v>51</v>
      </c>
      <c r="C35" s="15">
        <v>299</v>
      </c>
      <c r="D35" s="15">
        <v>4728</v>
      </c>
      <c r="E35" s="15">
        <v>48</v>
      </c>
      <c r="F35" s="15">
        <v>90</v>
      </c>
      <c r="G35" s="15">
        <v>134</v>
      </c>
      <c r="H35" s="15">
        <v>130</v>
      </c>
      <c r="I35" s="15">
        <v>37</v>
      </c>
      <c r="J35" s="15">
        <v>258</v>
      </c>
      <c r="K35" s="16">
        <v>111</v>
      </c>
      <c r="L35" s="16">
        <v>60</v>
      </c>
      <c r="M35" s="17">
        <v>6057</v>
      </c>
      <c r="N35" s="17">
        <f t="shared" si="4"/>
        <v>162</v>
      </c>
      <c r="O35" s="18">
        <v>107255</v>
      </c>
      <c r="P35" s="15">
        <v>378995</v>
      </c>
      <c r="Q35" s="15">
        <v>41012</v>
      </c>
      <c r="R35" s="15">
        <v>73777</v>
      </c>
      <c r="S35" s="15">
        <v>2986</v>
      </c>
      <c r="T35" s="15">
        <v>26693</v>
      </c>
      <c r="U35" s="15">
        <v>4911</v>
      </c>
      <c r="V35" s="15">
        <v>15532</v>
      </c>
      <c r="W35" s="16">
        <v>7817</v>
      </c>
      <c r="X35" s="20">
        <v>3746</v>
      </c>
      <c r="Y35" s="17">
        <v>687837</v>
      </c>
      <c r="Z35" s="17">
        <f t="shared" si="19"/>
        <v>25113</v>
      </c>
      <c r="AA35" s="10">
        <f t="shared" si="5"/>
        <v>4.9364371801221725E-2</v>
      </c>
      <c r="AB35" s="10">
        <f t="shared" si="6"/>
        <v>0.78058444774640912</v>
      </c>
      <c r="AC35" s="10">
        <f t="shared" si="7"/>
        <v>7.9247152055473002E-3</v>
      </c>
      <c r="AD35" s="10">
        <f t="shared" si="8"/>
        <v>1.4858841010401188E-2</v>
      </c>
      <c r="AE35" s="10">
        <f t="shared" si="9"/>
        <v>2.2123163282152882E-2</v>
      </c>
      <c r="AF35" s="10">
        <f t="shared" si="10"/>
        <v>2.1462770348357273E-2</v>
      </c>
      <c r="AG35" s="10">
        <f t="shared" si="11"/>
        <v>6.1086346376093776E-3</v>
      </c>
      <c r="AH35" s="10">
        <f t="shared" si="12"/>
        <v>4.2595344229816742E-2</v>
      </c>
      <c r="AI35" s="10">
        <f t="shared" si="13"/>
        <v>1.8325903912828134E-2</v>
      </c>
      <c r="AJ35" s="10">
        <f t="shared" si="14"/>
        <v>9.9058940069341253E-3</v>
      </c>
      <c r="AK35" s="11">
        <f t="shared" si="15"/>
        <v>2.6745913818722138E-2</v>
      </c>
      <c r="AL35" s="12">
        <f t="shared" si="16"/>
        <v>2787.7488228986995</v>
      </c>
      <c r="AM35" s="12">
        <f t="shared" si="16"/>
        <v>12475.09861607673</v>
      </c>
      <c r="AN35" s="12">
        <f t="shared" si="16"/>
        <v>1170.389154393836</v>
      </c>
      <c r="AO35" s="12">
        <f t="shared" si="16"/>
        <v>1219.8923783835071</v>
      </c>
      <c r="AP35" s="12">
        <f t="shared" si="16"/>
        <v>44876.088412592093</v>
      </c>
      <c r="AQ35" s="12">
        <f t="shared" si="16"/>
        <v>4870.1906866968866</v>
      </c>
      <c r="AR35" s="12">
        <f t="shared" si="16"/>
        <v>7534.1071064956222</v>
      </c>
      <c r="AS35" s="12">
        <f t="shared" si="16"/>
        <v>16610.867885655422</v>
      </c>
      <c r="AT35" s="12">
        <f t="shared" si="16"/>
        <v>14199.82090315978</v>
      </c>
      <c r="AU35" s="12">
        <f t="shared" si="16"/>
        <v>16017.084890549919</v>
      </c>
      <c r="AV35" s="12">
        <f t="shared" si="1"/>
        <v>6450.8421932863457</v>
      </c>
      <c r="AW35" s="10">
        <f t="shared" si="17"/>
        <v>3.4452536411106141</v>
      </c>
      <c r="AX35" s="10">
        <f t="shared" si="17"/>
        <v>4.0960439874215737</v>
      </c>
      <c r="AY35" s="10">
        <f t="shared" si="17"/>
        <v>3.0683302886737018</v>
      </c>
      <c r="AZ35" s="10">
        <f t="shared" si="17"/>
        <v>3.0863215179404482</v>
      </c>
      <c r="BA35" s="10">
        <f t="shared" si="17"/>
        <v>4.6520149949758007</v>
      </c>
      <c r="BB35" s="10">
        <f t="shared" si="17"/>
        <v>3.6875459658468648</v>
      </c>
      <c r="BC35" s="10">
        <f t="shared" si="17"/>
        <v>3.877031789935391</v>
      </c>
      <c r="BD35" s="10">
        <f t="shared" si="17"/>
        <v>4.2203923240892198</v>
      </c>
      <c r="BE35" s="10">
        <f t="shared" si="17"/>
        <v>4.1522828668295393</v>
      </c>
      <c r="BF35" s="10">
        <f t="shared" si="17"/>
        <v>4.2045834773444248</v>
      </c>
      <c r="BG35" s="10">
        <f t="shared" si="17"/>
        <v>3.8096164178941705</v>
      </c>
      <c r="BH35" s="11">
        <f t="shared" si="3"/>
        <v>0.60667223010586591</v>
      </c>
      <c r="BI35" s="13">
        <f t="shared" si="18"/>
        <v>3.1755853435574357</v>
      </c>
    </row>
    <row r="36" spans="1:61" x14ac:dyDescent="0.3">
      <c r="B36" s="9" t="s">
        <v>52</v>
      </c>
      <c r="C36" s="15">
        <v>307</v>
      </c>
      <c r="D36" s="15">
        <v>3416</v>
      </c>
      <c r="E36" s="15">
        <v>110</v>
      </c>
      <c r="F36" s="15">
        <v>91</v>
      </c>
      <c r="G36" s="15">
        <v>50</v>
      </c>
      <c r="H36" s="15">
        <v>79</v>
      </c>
      <c r="I36" s="15">
        <v>5</v>
      </c>
      <c r="J36" s="15">
        <v>291</v>
      </c>
      <c r="K36" s="16">
        <v>118</v>
      </c>
      <c r="L36" s="16">
        <v>69</v>
      </c>
      <c r="M36" s="17">
        <v>4754</v>
      </c>
      <c r="N36" s="17">
        <f t="shared" si="4"/>
        <v>218</v>
      </c>
      <c r="O36" s="18">
        <v>215065</v>
      </c>
      <c r="P36" s="15">
        <v>238392</v>
      </c>
      <c r="Q36" s="15">
        <v>63862</v>
      </c>
      <c r="R36" s="15">
        <v>65942</v>
      </c>
      <c r="S36" s="15">
        <v>13175</v>
      </c>
      <c r="T36" s="15">
        <v>23484</v>
      </c>
      <c r="U36" s="15">
        <v>655</v>
      </c>
      <c r="V36" s="15">
        <v>17221</v>
      </c>
      <c r="W36" s="16">
        <v>7650</v>
      </c>
      <c r="X36" s="20">
        <v>3332</v>
      </c>
      <c r="Y36" s="17">
        <v>691443</v>
      </c>
      <c r="Z36" s="17">
        <f t="shared" si="19"/>
        <v>42665</v>
      </c>
      <c r="AA36" s="10">
        <f t="shared" si="5"/>
        <v>6.457719814892722E-2</v>
      </c>
      <c r="AB36" s="10">
        <f t="shared" si="6"/>
        <v>0.71855279764408919</v>
      </c>
      <c r="AC36" s="10">
        <f t="shared" si="7"/>
        <v>2.3138409760201935E-2</v>
      </c>
      <c r="AD36" s="10">
        <f t="shared" si="8"/>
        <v>1.9141775347076145E-2</v>
      </c>
      <c r="AE36" s="10">
        <f t="shared" si="9"/>
        <v>1.051745898190997E-2</v>
      </c>
      <c r="AF36" s="10">
        <f t="shared" si="10"/>
        <v>1.6617585191417754E-2</v>
      </c>
      <c r="AG36" s="10">
        <f t="shared" si="11"/>
        <v>1.051745898190997E-3</v>
      </c>
      <c r="AH36" s="10">
        <f t="shared" si="12"/>
        <v>6.1211611274716027E-2</v>
      </c>
      <c r="AI36" s="10">
        <f t="shared" si="13"/>
        <v>2.4821203197307531E-2</v>
      </c>
      <c r="AJ36" s="10">
        <f t="shared" si="14"/>
        <v>1.451409339503576E-2</v>
      </c>
      <c r="AK36" s="11">
        <f t="shared" si="15"/>
        <v>4.5856121161127472E-2</v>
      </c>
      <c r="AL36" s="12">
        <f t="shared" si="16"/>
        <v>1427.4754144095971</v>
      </c>
      <c r="AM36" s="12">
        <f t="shared" si="16"/>
        <v>14329.33991073526</v>
      </c>
      <c r="AN36" s="12">
        <f t="shared" si="16"/>
        <v>1722.4640631361374</v>
      </c>
      <c r="AO36" s="12">
        <f t="shared" si="16"/>
        <v>1380.0006065936732</v>
      </c>
      <c r="AP36" s="12">
        <f t="shared" si="16"/>
        <v>3795.066413662239</v>
      </c>
      <c r="AQ36" s="12">
        <f t="shared" si="16"/>
        <v>3363.9925055356839</v>
      </c>
      <c r="AR36" s="12">
        <f t="shared" si="16"/>
        <v>7633.5877862595416</v>
      </c>
      <c r="AS36" s="12">
        <f t="shared" si="16"/>
        <v>16897.973404564196</v>
      </c>
      <c r="AT36" s="12">
        <f t="shared" si="16"/>
        <v>15424.836601307188</v>
      </c>
      <c r="AU36" s="12">
        <f t="shared" si="16"/>
        <v>20708.28331332533</v>
      </c>
      <c r="AV36" s="12">
        <f t="shared" si="1"/>
        <v>5109.574592757529</v>
      </c>
      <c r="AW36" s="10">
        <f t="shared" si="17"/>
        <v>3.154568637073266</v>
      </c>
      <c r="AX36" s="10">
        <f t="shared" si="17"/>
        <v>4.1562261848336304</v>
      </c>
      <c r="AY36" s="10">
        <f t="shared" si="17"/>
        <v>3.2361501697120394</v>
      </c>
      <c r="AZ36" s="10">
        <f t="shared" si="17"/>
        <v>3.139879277299952</v>
      </c>
      <c r="BA36" s="10">
        <f t="shared" si="17"/>
        <v>3.5792193804514345</v>
      </c>
      <c r="BB36" s="10">
        <f t="shared" si="17"/>
        <v>3.5268550195848154</v>
      </c>
      <c r="BC36" s="10">
        <f t="shared" si="17"/>
        <v>3.8827287043442356</v>
      </c>
      <c r="BD36" s="10">
        <f t="shared" si="17"/>
        <v>4.2278346222473528</v>
      </c>
      <c r="BE36" s="10">
        <f t="shared" si="17"/>
        <v>4.1882205721525079</v>
      </c>
      <c r="BF36" s="10">
        <f t="shared" si="17"/>
        <v>4.3161440980025052</v>
      </c>
      <c r="BG36" s="10">
        <f t="shared" si="17"/>
        <v>3.7083847436359472</v>
      </c>
      <c r="BH36" s="11">
        <f t="shared" si="3"/>
        <v>0.60432818042058367</v>
      </c>
      <c r="BI36" s="13">
        <f t="shared" si="18"/>
        <v>3.0727309969715777</v>
      </c>
    </row>
    <row r="37" spans="1:61" x14ac:dyDescent="0.3">
      <c r="B37" s="9" t="s">
        <v>53</v>
      </c>
      <c r="C37" s="15">
        <v>382</v>
      </c>
      <c r="D37" s="15">
        <v>4621</v>
      </c>
      <c r="E37" s="15">
        <v>362</v>
      </c>
      <c r="F37" s="15">
        <v>99</v>
      </c>
      <c r="G37" s="15">
        <v>204</v>
      </c>
      <c r="H37" s="15">
        <v>284</v>
      </c>
      <c r="I37" s="15">
        <v>1</v>
      </c>
      <c r="J37" s="15">
        <v>382</v>
      </c>
      <c r="K37" s="16">
        <v>150</v>
      </c>
      <c r="L37" s="16">
        <v>127</v>
      </c>
      <c r="M37" s="17">
        <v>6888</v>
      </c>
      <c r="N37" s="17">
        <f t="shared" si="4"/>
        <v>276</v>
      </c>
      <c r="O37" s="18">
        <v>251804</v>
      </c>
      <c r="P37" s="15">
        <v>349238</v>
      </c>
      <c r="Q37" s="15">
        <v>329633</v>
      </c>
      <c r="R37" s="15">
        <v>77171</v>
      </c>
      <c r="S37" s="15">
        <v>22670</v>
      </c>
      <c r="T37" s="15">
        <v>33403</v>
      </c>
      <c r="U37" s="15">
        <v>17341</v>
      </c>
      <c r="V37" s="15">
        <v>22383</v>
      </c>
      <c r="W37" s="16">
        <v>10811</v>
      </c>
      <c r="X37" s="20">
        <v>7796</v>
      </c>
      <c r="Y37" s="17">
        <v>1141345</v>
      </c>
      <c r="Z37" s="17">
        <f t="shared" si="19"/>
        <v>19095</v>
      </c>
      <c r="AA37" s="10">
        <f t="shared" si="5"/>
        <v>5.5458768873403022E-2</v>
      </c>
      <c r="AB37" s="10">
        <f t="shared" si="6"/>
        <v>0.67087688734030193</v>
      </c>
      <c r="AC37" s="10">
        <f t="shared" si="7"/>
        <v>5.2555168408826944E-2</v>
      </c>
      <c r="AD37" s="10">
        <f t="shared" si="8"/>
        <v>1.4372822299651568E-2</v>
      </c>
      <c r="AE37" s="10">
        <f t="shared" si="9"/>
        <v>2.9616724738675958E-2</v>
      </c>
      <c r="AF37" s="10">
        <f t="shared" si="10"/>
        <v>4.1231126596980257E-2</v>
      </c>
      <c r="AG37" s="10">
        <f t="shared" si="11"/>
        <v>1.4518002322880372E-4</v>
      </c>
      <c r="AH37" s="10">
        <f t="shared" si="12"/>
        <v>5.5458768873403022E-2</v>
      </c>
      <c r="AI37" s="10">
        <f t="shared" si="13"/>
        <v>2.1777003484320559E-2</v>
      </c>
      <c r="AJ37" s="10">
        <f t="shared" si="14"/>
        <v>1.8437862950058073E-2</v>
      </c>
      <c r="AK37" s="11">
        <f t="shared" si="15"/>
        <v>4.0069686411149823E-2</v>
      </c>
      <c r="AL37" s="12">
        <f t="shared" si="16"/>
        <v>1517.0529459420818</v>
      </c>
      <c r="AM37" s="12">
        <f t="shared" si="16"/>
        <v>13231.664366420608</v>
      </c>
      <c r="AN37" s="12">
        <f t="shared" si="16"/>
        <v>1098.1910184963278</v>
      </c>
      <c r="AO37" s="12">
        <f t="shared" si="16"/>
        <v>1282.8653250573402</v>
      </c>
      <c r="AP37" s="12">
        <f t="shared" si="16"/>
        <v>8998.6766651962953</v>
      </c>
      <c r="AQ37" s="12">
        <f t="shared" si="16"/>
        <v>8502.2303385923406</v>
      </c>
      <c r="AR37" s="12">
        <f t="shared" si="16"/>
        <v>57.666801222536186</v>
      </c>
      <c r="AS37" s="12">
        <f t="shared" si="16"/>
        <v>17066.523701023096</v>
      </c>
      <c r="AT37" s="12">
        <f t="shared" si="16"/>
        <v>13874.757191749144</v>
      </c>
      <c r="AU37" s="12">
        <f t="shared" si="16"/>
        <v>16290.40533606978</v>
      </c>
      <c r="AV37" s="12">
        <f t="shared" si="1"/>
        <v>14454.045561665356</v>
      </c>
      <c r="AW37" s="10">
        <f t="shared" si="17"/>
        <v>3.1810007381560297</v>
      </c>
      <c r="AX37" s="10">
        <f t="shared" si="17"/>
        <v>4.1216144760612394</v>
      </c>
      <c r="AY37" s="10">
        <f t="shared" si="17"/>
        <v>3.0406778875308573</v>
      </c>
      <c r="AZ37" s="10">
        <f t="shared" si="17"/>
        <v>3.1081810666209142</v>
      </c>
      <c r="BA37" s="10">
        <f t="shared" si="17"/>
        <v>3.9541786472993814</v>
      </c>
      <c r="BB37" s="10">
        <f t="shared" si="17"/>
        <v>3.929532866500848</v>
      </c>
      <c r="BC37" s="10">
        <f t="shared" si="17"/>
        <v>1.7609258617641064</v>
      </c>
      <c r="BD37" s="10">
        <f t="shared" si="17"/>
        <v>4.2321450682024482</v>
      </c>
      <c r="BE37" s="10">
        <f t="shared" si="17"/>
        <v>4.1422253917077807</v>
      </c>
      <c r="BF37" s="10">
        <f t="shared" si="17"/>
        <v>4.2119318905103729</v>
      </c>
      <c r="BG37" s="10">
        <f t="shared" si="17"/>
        <v>4.1599894193558811</v>
      </c>
      <c r="BH37" s="11">
        <f t="shared" si="3"/>
        <v>0.60147708038104508</v>
      </c>
      <c r="BI37" s="13">
        <f t="shared" si="18"/>
        <v>3.2366160580645533</v>
      </c>
    </row>
    <row r="38" spans="1:61" x14ac:dyDescent="0.3">
      <c r="B38" s="9" t="s">
        <v>54</v>
      </c>
      <c r="C38" s="15">
        <v>110</v>
      </c>
      <c r="D38" s="15">
        <v>4228</v>
      </c>
      <c r="E38" s="15">
        <v>1170</v>
      </c>
      <c r="F38" s="15">
        <v>149</v>
      </c>
      <c r="G38" s="15">
        <v>312</v>
      </c>
      <c r="H38" s="15">
        <v>282</v>
      </c>
      <c r="I38" s="15">
        <v>59</v>
      </c>
      <c r="J38" s="15">
        <v>145</v>
      </c>
      <c r="K38" s="16">
        <v>71</v>
      </c>
      <c r="L38" s="16">
        <v>132</v>
      </c>
      <c r="M38" s="17">
        <v>6901</v>
      </c>
      <c r="N38" s="17">
        <f t="shared" si="4"/>
        <v>243</v>
      </c>
      <c r="O38" s="18">
        <v>142808</v>
      </c>
      <c r="P38" s="15">
        <v>312000</v>
      </c>
      <c r="Q38" s="15">
        <v>676194</v>
      </c>
      <c r="R38" s="15">
        <v>82252</v>
      </c>
      <c r="S38" s="15">
        <v>16561</v>
      </c>
      <c r="T38" s="15">
        <v>76647</v>
      </c>
      <c r="U38" s="15">
        <v>6403</v>
      </c>
      <c r="V38" s="15">
        <v>8531</v>
      </c>
      <c r="W38" s="16">
        <v>6662</v>
      </c>
      <c r="X38" s="20">
        <v>8027</v>
      </c>
      <c r="Y38" s="17">
        <v>1403175</v>
      </c>
      <c r="Z38" s="17">
        <f t="shared" si="19"/>
        <v>67090</v>
      </c>
      <c r="AA38" s="10">
        <f t="shared" si="5"/>
        <v>1.5939718881321549E-2</v>
      </c>
      <c r="AB38" s="10">
        <f t="shared" si="6"/>
        <v>0.61266483118388637</v>
      </c>
      <c r="AC38" s="10">
        <f t="shared" si="7"/>
        <v>0.16954064628314738</v>
      </c>
      <c r="AD38" s="10">
        <f t="shared" si="8"/>
        <v>2.1591073757426461E-2</v>
      </c>
      <c r="AE38" s="10">
        <f t="shared" si="9"/>
        <v>4.52108390088393E-2</v>
      </c>
      <c r="AF38" s="10">
        <f t="shared" si="10"/>
        <v>4.0863642950297055E-2</v>
      </c>
      <c r="AG38" s="10">
        <f t="shared" si="11"/>
        <v>8.5494855817997394E-3</v>
      </c>
      <c r="AH38" s="10">
        <f t="shared" si="12"/>
        <v>2.1011447616287496E-2</v>
      </c>
      <c r="AI38" s="10">
        <f t="shared" si="13"/>
        <v>1.0288364005216636E-2</v>
      </c>
      <c r="AJ38" s="10">
        <f t="shared" si="14"/>
        <v>1.9127662657585857E-2</v>
      </c>
      <c r="AK38" s="11">
        <f t="shared" si="15"/>
        <v>3.5212288074192147E-2</v>
      </c>
      <c r="AL38" s="12">
        <f t="shared" ref="AL38:AU69" si="20">(C38/O38)*1000000</f>
        <v>770.26497115007555</v>
      </c>
      <c r="AM38" s="12">
        <f t="shared" si="20"/>
        <v>13551.282051282051</v>
      </c>
      <c r="AN38" s="12">
        <f t="shared" si="20"/>
        <v>1730.2726732269143</v>
      </c>
      <c r="AO38" s="12">
        <f t="shared" si="20"/>
        <v>1811.506103195059</v>
      </c>
      <c r="AP38" s="12">
        <f t="shared" si="20"/>
        <v>18839.442062677375</v>
      </c>
      <c r="AQ38" s="12">
        <f t="shared" si="20"/>
        <v>3679.2046655446397</v>
      </c>
      <c r="AR38" s="12">
        <f t="shared" si="20"/>
        <v>9214.4307355926903</v>
      </c>
      <c r="AS38" s="12">
        <f t="shared" si="20"/>
        <v>16996.835072090023</v>
      </c>
      <c r="AT38" s="12">
        <f t="shared" si="20"/>
        <v>10657.460222155509</v>
      </c>
      <c r="AU38" s="12">
        <f t="shared" si="20"/>
        <v>16444.499813130686</v>
      </c>
      <c r="AV38" s="12">
        <f t="shared" si="1"/>
        <v>3622.0002981070206</v>
      </c>
      <c r="AW38" s="10">
        <f t="shared" si="17"/>
        <v>2.886640148176487</v>
      </c>
      <c r="AX38" s="10">
        <f t="shared" si="17"/>
        <v>4.1319803846169458</v>
      </c>
      <c r="AY38" s="10">
        <f t="shared" si="17"/>
        <v>3.2381145488781566</v>
      </c>
      <c r="AZ38" s="10">
        <f t="shared" si="17"/>
        <v>3.2580398015665097</v>
      </c>
      <c r="BA38" s="10">
        <f t="shared" si="17"/>
        <v>4.2750680368491905</v>
      </c>
      <c r="BB38" s="10">
        <f t="shared" si="17"/>
        <v>3.5657539472886945</v>
      </c>
      <c r="BC38" s="10">
        <f t="shared" si="17"/>
        <v>3.9644685098179764</v>
      </c>
      <c r="BD38" s="10">
        <f t="shared" si="17"/>
        <v>4.2303680602788223</v>
      </c>
      <c r="BE38" s="10">
        <f t="shared" si="17"/>
        <v>4.0276537203639169</v>
      </c>
      <c r="BF38" s="10">
        <f t="shared" si="17"/>
        <v>4.2160206682290768</v>
      </c>
      <c r="BG38" s="10">
        <f t="shared" si="17"/>
        <v>3.5589484817224428</v>
      </c>
      <c r="BH38" s="11">
        <f t="shared" si="3"/>
        <v>0.59173631372945301</v>
      </c>
      <c r="BI38" s="13">
        <f t="shared" si="18"/>
        <v>3.2471757136765453</v>
      </c>
    </row>
    <row r="39" spans="1:61" x14ac:dyDescent="0.3">
      <c r="B39" s="9" t="s">
        <v>55</v>
      </c>
      <c r="C39" s="15">
        <v>468</v>
      </c>
      <c r="D39" s="15">
        <v>3592</v>
      </c>
      <c r="E39" s="15">
        <v>407</v>
      </c>
      <c r="F39" s="15">
        <v>40</v>
      </c>
      <c r="G39" s="15">
        <v>230</v>
      </c>
      <c r="H39" s="15">
        <v>99</v>
      </c>
      <c r="I39" s="15">
        <v>57</v>
      </c>
      <c r="J39" s="15">
        <v>226</v>
      </c>
      <c r="K39" s="16">
        <v>171</v>
      </c>
      <c r="L39" s="16">
        <v>57</v>
      </c>
      <c r="M39" s="17">
        <v>5477</v>
      </c>
      <c r="N39" s="17">
        <f t="shared" si="4"/>
        <v>130</v>
      </c>
      <c r="O39" s="18">
        <v>323645</v>
      </c>
      <c r="P39" s="15">
        <v>302650</v>
      </c>
      <c r="Q39" s="15">
        <v>251637</v>
      </c>
      <c r="R39" s="15">
        <v>32448</v>
      </c>
      <c r="S39" s="15">
        <v>13253</v>
      </c>
      <c r="T39" s="15">
        <v>19800</v>
      </c>
      <c r="U39" s="15">
        <v>19377</v>
      </c>
      <c r="V39" s="15">
        <v>12739</v>
      </c>
      <c r="W39" s="16">
        <v>13034</v>
      </c>
      <c r="X39" s="20">
        <v>3260</v>
      </c>
      <c r="Y39" s="17">
        <v>1004844</v>
      </c>
      <c r="Z39" s="17">
        <f t="shared" si="19"/>
        <v>13001</v>
      </c>
      <c r="AA39" s="10">
        <f t="shared" si="5"/>
        <v>8.5448238086543726E-2</v>
      </c>
      <c r="AB39" s="10">
        <f t="shared" si="6"/>
        <v>0.6558334854847544</v>
      </c>
      <c r="AC39" s="10">
        <f t="shared" si="7"/>
        <v>7.4310754062442946E-2</v>
      </c>
      <c r="AD39" s="10">
        <f t="shared" si="8"/>
        <v>7.3032682125251051E-3</v>
      </c>
      <c r="AE39" s="10">
        <f t="shared" si="9"/>
        <v>4.1993792222019356E-2</v>
      </c>
      <c r="AF39" s="10">
        <f t="shared" si="10"/>
        <v>1.8075588825999633E-2</v>
      </c>
      <c r="AG39" s="10">
        <f t="shared" si="11"/>
        <v>1.0407157202848275E-2</v>
      </c>
      <c r="AH39" s="10">
        <f t="shared" si="12"/>
        <v>4.1263465400766842E-2</v>
      </c>
      <c r="AI39" s="10">
        <f t="shared" si="13"/>
        <v>3.1221471608544823E-2</v>
      </c>
      <c r="AJ39" s="10">
        <f t="shared" si="14"/>
        <v>1.0407157202848275E-2</v>
      </c>
      <c r="AK39" s="11">
        <f t="shared" si="15"/>
        <v>2.3735621690706591E-2</v>
      </c>
      <c r="AL39" s="12">
        <f t="shared" si="20"/>
        <v>1446.0288278824021</v>
      </c>
      <c r="AM39" s="12">
        <f t="shared" si="20"/>
        <v>11868.494961176277</v>
      </c>
      <c r="AN39" s="12">
        <f t="shared" si="20"/>
        <v>1617.4092045287457</v>
      </c>
      <c r="AO39" s="12">
        <f t="shared" si="20"/>
        <v>1232.741617357002</v>
      </c>
      <c r="AP39" s="12">
        <f t="shared" si="20"/>
        <v>17354.561231419302</v>
      </c>
      <c r="AQ39" s="12">
        <f t="shared" si="20"/>
        <v>5000</v>
      </c>
      <c r="AR39" s="12">
        <f t="shared" si="20"/>
        <v>2941.631831552872</v>
      </c>
      <c r="AS39" s="12">
        <f t="shared" si="20"/>
        <v>17740.795980846222</v>
      </c>
      <c r="AT39" s="12">
        <f t="shared" si="20"/>
        <v>13119.533527696793</v>
      </c>
      <c r="AU39" s="12">
        <f t="shared" si="20"/>
        <v>17484.662576687115</v>
      </c>
      <c r="AV39" s="12">
        <f t="shared" si="1"/>
        <v>9999.2308283978145</v>
      </c>
      <c r="AW39" s="10">
        <f t="shared" si="17"/>
        <v>3.1601769510950644</v>
      </c>
      <c r="AX39" s="10">
        <f t="shared" si="17"/>
        <v>4.0743956497466955</v>
      </c>
      <c r="AY39" s="10">
        <f t="shared" si="17"/>
        <v>3.2088199103120454</v>
      </c>
      <c r="AZ39" s="10">
        <f t="shared" si="17"/>
        <v>3.0908720580107394</v>
      </c>
      <c r="BA39" s="10">
        <f t="shared" si="17"/>
        <v>4.239413638048787</v>
      </c>
      <c r="BB39" s="10">
        <f t="shared" si="17"/>
        <v>3.6989700043360187</v>
      </c>
      <c r="BC39" s="10">
        <f t="shared" si="17"/>
        <v>3.4685883164096794</v>
      </c>
      <c r="BD39" s="10">
        <f t="shared" si="17"/>
        <v>4.2489731015348289</v>
      </c>
      <c r="BE39" s="10">
        <f t="shared" si="17"/>
        <v>4.1179183937325732</v>
      </c>
      <c r="BF39" s="10">
        <f t="shared" si="17"/>
        <v>4.2426572556045521</v>
      </c>
      <c r="BG39" s="10">
        <f t="shared" si="17"/>
        <v>3.9999665940169904</v>
      </c>
      <c r="BH39" s="11">
        <f t="shared" si="3"/>
        <v>0.59407845510886381</v>
      </c>
      <c r="BI39" s="13">
        <f t="shared" si="18"/>
        <v>3.1444642858199217</v>
      </c>
    </row>
    <row r="40" spans="1:61" x14ac:dyDescent="0.3">
      <c r="B40" s="9" t="s">
        <v>56</v>
      </c>
      <c r="C40" s="15">
        <v>1006</v>
      </c>
      <c r="D40" s="15">
        <v>4234</v>
      </c>
      <c r="E40" s="15">
        <v>404</v>
      </c>
      <c r="F40" s="15">
        <v>175</v>
      </c>
      <c r="G40" s="15">
        <v>185</v>
      </c>
      <c r="H40" s="15">
        <v>105</v>
      </c>
      <c r="I40" s="15">
        <v>76</v>
      </c>
      <c r="J40" s="15">
        <v>271</v>
      </c>
      <c r="K40" s="16">
        <v>30</v>
      </c>
      <c r="L40" s="16">
        <v>23</v>
      </c>
      <c r="M40" s="17">
        <v>6672</v>
      </c>
      <c r="N40" s="17">
        <f t="shared" si="4"/>
        <v>163</v>
      </c>
      <c r="O40" s="18">
        <v>264730</v>
      </c>
      <c r="P40" s="15">
        <v>339590</v>
      </c>
      <c r="Q40" s="15">
        <v>201540</v>
      </c>
      <c r="R40" s="15">
        <v>101635</v>
      </c>
      <c r="S40" s="15">
        <v>11176</v>
      </c>
      <c r="T40" s="15">
        <v>23459</v>
      </c>
      <c r="U40" s="15">
        <v>12118</v>
      </c>
      <c r="V40" s="15">
        <v>13045</v>
      </c>
      <c r="W40" s="16">
        <v>2422</v>
      </c>
      <c r="X40" s="20">
        <v>1115</v>
      </c>
      <c r="Y40" s="17">
        <v>1006051</v>
      </c>
      <c r="Z40" s="17">
        <f t="shared" si="19"/>
        <v>35221</v>
      </c>
      <c r="AA40" s="10">
        <f t="shared" si="5"/>
        <v>0.15077937649880097</v>
      </c>
      <c r="AB40" s="10">
        <f t="shared" si="6"/>
        <v>0.63459232613908878</v>
      </c>
      <c r="AC40" s="10">
        <f t="shared" si="7"/>
        <v>6.05515587529976E-2</v>
      </c>
      <c r="AD40" s="10">
        <f t="shared" si="8"/>
        <v>2.6229016786570743E-2</v>
      </c>
      <c r="AE40" s="10">
        <f t="shared" si="9"/>
        <v>2.7727817745803358E-2</v>
      </c>
      <c r="AF40" s="10">
        <f t="shared" si="10"/>
        <v>1.5737410071942445E-2</v>
      </c>
      <c r="AG40" s="10">
        <f t="shared" si="11"/>
        <v>1.1390887290167866E-2</v>
      </c>
      <c r="AH40" s="10">
        <f t="shared" si="12"/>
        <v>4.0617505995203834E-2</v>
      </c>
      <c r="AI40" s="10">
        <f t="shared" si="13"/>
        <v>4.4964028776978415E-3</v>
      </c>
      <c r="AJ40" s="10">
        <f t="shared" si="14"/>
        <v>3.4472422062350118E-3</v>
      </c>
      <c r="AK40" s="11">
        <f t="shared" si="15"/>
        <v>2.4430455635491607E-2</v>
      </c>
      <c r="AL40" s="12">
        <f t="shared" si="20"/>
        <v>3800.0982132739018</v>
      </c>
      <c r="AM40" s="12">
        <f t="shared" si="20"/>
        <v>12467.97608881298</v>
      </c>
      <c r="AN40" s="12">
        <f t="shared" si="20"/>
        <v>2004.5648506499952</v>
      </c>
      <c r="AO40" s="12">
        <f t="shared" si="20"/>
        <v>1721.8477886554829</v>
      </c>
      <c r="AP40" s="12">
        <f t="shared" si="20"/>
        <v>16553.328561202576</v>
      </c>
      <c r="AQ40" s="12">
        <f t="shared" si="20"/>
        <v>4475.8941131335523</v>
      </c>
      <c r="AR40" s="12">
        <f t="shared" si="20"/>
        <v>6271.6619904274639</v>
      </c>
      <c r="AS40" s="12">
        <f t="shared" si="20"/>
        <v>20774.243004982753</v>
      </c>
      <c r="AT40" s="12">
        <f t="shared" si="20"/>
        <v>12386.457473162676</v>
      </c>
      <c r="AU40" s="12">
        <f t="shared" si="20"/>
        <v>20627.802690582961</v>
      </c>
      <c r="AV40" s="12">
        <f t="shared" si="1"/>
        <v>4627.9208426790838</v>
      </c>
      <c r="AW40" s="10">
        <f t="shared" si="17"/>
        <v>3.5797948210725239</v>
      </c>
      <c r="AX40" s="10">
        <f t="shared" si="17"/>
        <v>4.0957959607120742</v>
      </c>
      <c r="AY40" s="10">
        <f t="shared" si="17"/>
        <v>3.3020201108852971</v>
      </c>
      <c r="AZ40" s="10">
        <f t="shared" si="17"/>
        <v>3.2359947571822461</v>
      </c>
      <c r="BA40" s="10">
        <f t="shared" si="17"/>
        <v>4.2188853352968883</v>
      </c>
      <c r="BB40" s="10">
        <f t="shared" si="17"/>
        <v>3.6508798038112387</v>
      </c>
      <c r="BC40" s="10">
        <f t="shared" si="17"/>
        <v>3.7973826441202805</v>
      </c>
      <c r="BD40" s="10">
        <f t="shared" si="17"/>
        <v>4.317525207438166</v>
      </c>
      <c r="BE40" s="10">
        <f t="shared" si="17"/>
        <v>4.0929471159126294</v>
      </c>
      <c r="BF40" s="10">
        <f t="shared" si="17"/>
        <v>4.3144529686334137</v>
      </c>
      <c r="BG40" s="10">
        <f t="shared" si="17"/>
        <v>3.6653859220425304</v>
      </c>
      <c r="BH40" s="11">
        <f t="shared" si="3"/>
        <v>0.5954544916653709</v>
      </c>
      <c r="BI40" s="13">
        <f t="shared" si="18"/>
        <v>3.2288015459643113</v>
      </c>
    </row>
    <row r="41" spans="1:61" x14ac:dyDescent="0.3">
      <c r="A41">
        <v>2015</v>
      </c>
      <c r="B41" s="9" t="s">
        <v>44</v>
      </c>
      <c r="C41" s="15">
        <v>320</v>
      </c>
      <c r="D41" s="15">
        <v>3401</v>
      </c>
      <c r="E41" s="15">
        <v>57</v>
      </c>
      <c r="F41" s="15">
        <v>138</v>
      </c>
      <c r="G41" s="15">
        <v>135</v>
      </c>
      <c r="H41" s="15">
        <v>87</v>
      </c>
      <c r="I41" s="15">
        <v>15</v>
      </c>
      <c r="J41" s="15">
        <v>28</v>
      </c>
      <c r="K41" s="16">
        <v>30</v>
      </c>
      <c r="L41" s="16">
        <v>82</v>
      </c>
      <c r="M41" s="17">
        <v>4847</v>
      </c>
      <c r="N41" s="17">
        <f t="shared" si="4"/>
        <v>554</v>
      </c>
      <c r="O41" s="18">
        <v>316106</v>
      </c>
      <c r="P41" s="15">
        <v>260000</v>
      </c>
      <c r="Q41" s="15">
        <v>30079</v>
      </c>
      <c r="R41" s="15">
        <v>92271</v>
      </c>
      <c r="S41" s="15">
        <v>16723</v>
      </c>
      <c r="T41" s="15">
        <v>23518</v>
      </c>
      <c r="U41" s="15">
        <v>2700</v>
      </c>
      <c r="V41" s="15">
        <v>1984</v>
      </c>
      <c r="W41" s="16">
        <v>2000</v>
      </c>
      <c r="X41" s="20">
        <v>4906</v>
      </c>
      <c r="Y41" s="17">
        <v>814999</v>
      </c>
      <c r="Z41" s="17">
        <f t="shared" si="19"/>
        <v>64712</v>
      </c>
      <c r="AA41" s="10">
        <f t="shared" si="5"/>
        <v>6.6020218691974414E-2</v>
      </c>
      <c r="AB41" s="10">
        <f t="shared" si="6"/>
        <v>0.70167113678564064</v>
      </c>
      <c r="AC41" s="10">
        <f t="shared" si="7"/>
        <v>1.1759851454507943E-2</v>
      </c>
      <c r="AD41" s="10">
        <f t="shared" si="8"/>
        <v>2.8471219310913967E-2</v>
      </c>
      <c r="AE41" s="10">
        <f t="shared" si="9"/>
        <v>2.7852279760676706E-2</v>
      </c>
      <c r="AF41" s="10">
        <f t="shared" si="10"/>
        <v>1.7949246956880546E-2</v>
      </c>
      <c r="AG41" s="10">
        <f t="shared" si="11"/>
        <v>3.0946977511863006E-3</v>
      </c>
      <c r="AH41" s="10">
        <f t="shared" si="12"/>
        <v>5.7767691355477616E-3</v>
      </c>
      <c r="AI41" s="10">
        <f t="shared" si="13"/>
        <v>6.1893955023726013E-3</v>
      </c>
      <c r="AJ41" s="10">
        <f t="shared" si="14"/>
        <v>1.6917681039818444E-2</v>
      </c>
      <c r="AK41" s="11">
        <f t="shared" si="15"/>
        <v>0.11429750361048072</v>
      </c>
      <c r="AL41" s="12">
        <f t="shared" si="20"/>
        <v>1012.3186526038734</v>
      </c>
      <c r="AM41" s="12">
        <f t="shared" si="20"/>
        <v>13080.76923076923</v>
      </c>
      <c r="AN41" s="12">
        <f t="shared" si="20"/>
        <v>1895.0098075068986</v>
      </c>
      <c r="AO41" s="12">
        <f t="shared" si="20"/>
        <v>1495.5944988132783</v>
      </c>
      <c r="AP41" s="12">
        <f t="shared" si="20"/>
        <v>8072.714225916402</v>
      </c>
      <c r="AQ41" s="12">
        <f t="shared" si="20"/>
        <v>3699.294157666468</v>
      </c>
      <c r="AR41" s="12">
        <f t="shared" si="20"/>
        <v>5555.5555555555557</v>
      </c>
      <c r="AS41" s="12">
        <f t="shared" si="20"/>
        <v>14112.903225806451</v>
      </c>
      <c r="AT41" s="12">
        <f t="shared" si="20"/>
        <v>15000</v>
      </c>
      <c r="AU41" s="12">
        <f t="shared" si="20"/>
        <v>16714.227476559314</v>
      </c>
      <c r="AV41" s="12">
        <f t="shared" si="1"/>
        <v>8561.008777351959</v>
      </c>
      <c r="AW41" s="10">
        <f t="shared" si="17"/>
        <v>3.0053172390695031</v>
      </c>
      <c r="AX41" s="10">
        <f t="shared" si="17"/>
        <v>4.116633283961904</v>
      </c>
      <c r="AY41" s="10">
        <f t="shared" si="17"/>
        <v>3.2776114619743315</v>
      </c>
      <c r="AZ41" s="10">
        <f t="shared" si="17"/>
        <v>3.1748138590367212</v>
      </c>
      <c r="BA41" s="10">
        <f t="shared" si="17"/>
        <v>3.9070195787308712</v>
      </c>
      <c r="BB41" s="10">
        <f t="shared" si="17"/>
        <v>3.5681188665876342</v>
      </c>
      <c r="BC41" s="10">
        <f t="shared" si="17"/>
        <v>3.744727494896694</v>
      </c>
      <c r="BD41" s="10">
        <f t="shared" si="17"/>
        <v>4.1496163635240597</v>
      </c>
      <c r="BE41" s="10">
        <f t="shared" si="17"/>
        <v>4.1760912590556813</v>
      </c>
      <c r="BF41" s="10">
        <f t="shared" si="17"/>
        <v>4.2230863085133494</v>
      </c>
      <c r="BG41" s="10">
        <f t="shared" si="17"/>
        <v>3.9325249423202031</v>
      </c>
      <c r="BH41" s="11">
        <f t="shared" si="3"/>
        <v>0.59890691041348676</v>
      </c>
      <c r="BI41" s="13">
        <f t="shared" si="18"/>
        <v>3.0865661093092727</v>
      </c>
    </row>
    <row r="42" spans="1:61" x14ac:dyDescent="0.3">
      <c r="B42" s="14" t="s">
        <v>46</v>
      </c>
      <c r="C42" s="15">
        <v>206</v>
      </c>
      <c r="D42" s="15">
        <v>2694</v>
      </c>
      <c r="E42" s="15">
        <v>1</v>
      </c>
      <c r="F42" s="15">
        <v>81</v>
      </c>
      <c r="G42" s="15">
        <v>192</v>
      </c>
      <c r="H42" s="15">
        <v>57</v>
      </c>
      <c r="I42" s="15">
        <v>60</v>
      </c>
      <c r="J42" s="15">
        <v>55</v>
      </c>
      <c r="K42" s="16">
        <v>35</v>
      </c>
      <c r="L42" s="16">
        <v>45</v>
      </c>
      <c r="M42" s="17">
        <v>3647</v>
      </c>
      <c r="N42" s="17">
        <f t="shared" si="4"/>
        <v>221</v>
      </c>
      <c r="O42" s="18">
        <v>193155</v>
      </c>
      <c r="P42" s="15">
        <v>208000</v>
      </c>
      <c r="Q42" s="15">
        <v>120</v>
      </c>
      <c r="R42" s="15">
        <v>56578</v>
      </c>
      <c r="S42" s="15">
        <v>9610</v>
      </c>
      <c r="T42" s="15">
        <v>2402</v>
      </c>
      <c r="U42" s="15">
        <v>10293</v>
      </c>
      <c r="V42" s="15">
        <v>3540</v>
      </c>
      <c r="W42" s="16">
        <v>3000</v>
      </c>
      <c r="X42" s="20">
        <v>2717</v>
      </c>
      <c r="Y42" s="17">
        <v>537220</v>
      </c>
      <c r="Z42" s="17">
        <f t="shared" si="19"/>
        <v>47805</v>
      </c>
      <c r="AA42" s="10">
        <f t="shared" si="5"/>
        <v>5.6484782012613109E-2</v>
      </c>
      <c r="AB42" s="10">
        <f t="shared" si="6"/>
        <v>0.73868933369893064</v>
      </c>
      <c r="AC42" s="10">
        <f t="shared" si="7"/>
        <v>2.7419797093501506E-4</v>
      </c>
      <c r="AD42" s="10">
        <f t="shared" si="8"/>
        <v>2.2210035645736221E-2</v>
      </c>
      <c r="AE42" s="10">
        <f t="shared" si="9"/>
        <v>5.2646010419522896E-2</v>
      </c>
      <c r="AF42" s="10">
        <f t="shared" si="10"/>
        <v>1.5629284343295861E-2</v>
      </c>
      <c r="AG42" s="10">
        <f t="shared" si="11"/>
        <v>1.6451878256100904E-2</v>
      </c>
      <c r="AH42" s="10">
        <f t="shared" si="12"/>
        <v>1.5080888401425829E-2</v>
      </c>
      <c r="AI42" s="10">
        <f t="shared" si="13"/>
        <v>9.5969289827255271E-3</v>
      </c>
      <c r="AJ42" s="10">
        <f t="shared" si="14"/>
        <v>1.2338908692075679E-2</v>
      </c>
      <c r="AK42" s="11">
        <f t="shared" si="15"/>
        <v>6.0597751576638333E-2</v>
      </c>
      <c r="AL42" s="12">
        <f t="shared" si="20"/>
        <v>1066.500996608941</v>
      </c>
      <c r="AM42" s="12">
        <f t="shared" si="20"/>
        <v>12951.923076923076</v>
      </c>
      <c r="AN42" s="12">
        <f t="shared" si="20"/>
        <v>8333.3333333333339</v>
      </c>
      <c r="AO42" s="12">
        <f t="shared" si="20"/>
        <v>1431.6518788221572</v>
      </c>
      <c r="AP42" s="12">
        <f t="shared" si="20"/>
        <v>19979.188345473463</v>
      </c>
      <c r="AQ42" s="12">
        <f t="shared" si="20"/>
        <v>23730.224812656121</v>
      </c>
      <c r="AR42" s="12">
        <f t="shared" si="20"/>
        <v>5829.2043136111915</v>
      </c>
      <c r="AS42" s="12">
        <f t="shared" si="20"/>
        <v>15536.723163841809</v>
      </c>
      <c r="AT42" s="12">
        <f t="shared" si="20"/>
        <v>11666.666666666668</v>
      </c>
      <c r="AU42" s="12">
        <f t="shared" si="20"/>
        <v>16562.384983437616</v>
      </c>
      <c r="AV42" s="12">
        <f t="shared" si="1"/>
        <v>4622.9473904403303</v>
      </c>
      <c r="AW42" s="10">
        <f t="shared" si="17"/>
        <v>3.0279612656190729</v>
      </c>
      <c r="AX42" s="10">
        <f t="shared" si="17"/>
        <v>4.1123342564242051</v>
      </c>
      <c r="AY42" s="10">
        <f t="shared" si="17"/>
        <v>3.9208187539523753</v>
      </c>
      <c r="AZ42" s="10">
        <f t="shared" si="17"/>
        <v>3.1558374275483403</v>
      </c>
      <c r="BA42" s="10">
        <f t="shared" si="17"/>
        <v>4.300577841035004</v>
      </c>
      <c r="BB42" s="10">
        <f t="shared" si="17"/>
        <v>4.3753018526056042</v>
      </c>
      <c r="BC42" s="10">
        <f t="shared" si="17"/>
        <v>3.7656092776078078</v>
      </c>
      <c r="BD42" s="10">
        <f t="shared" si="17"/>
        <v>4.1913594274684565</v>
      </c>
      <c r="BE42" s="10">
        <f t="shared" si="17"/>
        <v>4.0669467896306131</v>
      </c>
      <c r="BF42" s="10">
        <f t="shared" ref="BF42:BG105" si="21">LOG(AU42)</f>
        <v>4.2191228753574528</v>
      </c>
      <c r="BG42" s="10">
        <f t="shared" si="21"/>
        <v>3.6649189511556965</v>
      </c>
      <c r="BH42" s="11">
        <f t="shared" si="3"/>
        <v>0.60347617434911605</v>
      </c>
      <c r="BI42" s="13">
        <f t="shared" si="18"/>
        <v>2.958459588964665</v>
      </c>
    </row>
    <row r="43" spans="1:61" x14ac:dyDescent="0.3">
      <c r="B43" s="9" t="s">
        <v>47</v>
      </c>
      <c r="C43" s="15">
        <v>565</v>
      </c>
      <c r="D43" s="15">
        <v>4040</v>
      </c>
      <c r="E43" s="15">
        <v>120</v>
      </c>
      <c r="F43" s="15">
        <v>159</v>
      </c>
      <c r="G43" s="15">
        <v>114</v>
      </c>
      <c r="H43" s="15">
        <v>118</v>
      </c>
      <c r="I43" s="15">
        <v>81</v>
      </c>
      <c r="J43" s="15">
        <v>26</v>
      </c>
      <c r="K43" s="16">
        <v>52</v>
      </c>
      <c r="L43" s="16">
        <v>82</v>
      </c>
      <c r="M43" s="17">
        <v>5423</v>
      </c>
      <c r="N43" s="17">
        <f t="shared" si="4"/>
        <v>66</v>
      </c>
      <c r="O43" s="18">
        <v>279524</v>
      </c>
      <c r="P43" s="15">
        <v>312000</v>
      </c>
      <c r="Q43" s="15">
        <v>73438</v>
      </c>
      <c r="R43" s="15">
        <v>90682</v>
      </c>
      <c r="S43" s="15">
        <v>33544</v>
      </c>
      <c r="T43" s="15">
        <v>9004</v>
      </c>
      <c r="U43" s="15">
        <v>19687</v>
      </c>
      <c r="V43" s="15">
        <v>2055</v>
      </c>
      <c r="W43" s="16">
        <v>4000</v>
      </c>
      <c r="X43" s="20">
        <v>5040</v>
      </c>
      <c r="Y43" s="17">
        <v>837417</v>
      </c>
      <c r="Z43" s="17">
        <f t="shared" si="19"/>
        <v>8443</v>
      </c>
      <c r="AA43" s="10">
        <f t="shared" si="5"/>
        <v>0.10418587497695003</v>
      </c>
      <c r="AB43" s="10">
        <f t="shared" si="6"/>
        <v>0.74497510602987271</v>
      </c>
      <c r="AC43" s="10">
        <f t="shared" si="7"/>
        <v>2.2127973446431866E-2</v>
      </c>
      <c r="AD43" s="10">
        <f t="shared" si="8"/>
        <v>2.9319564816522221E-2</v>
      </c>
      <c r="AE43" s="10">
        <f t="shared" si="9"/>
        <v>2.102157477411027E-2</v>
      </c>
      <c r="AF43" s="10">
        <f t="shared" si="10"/>
        <v>2.1759173888991332E-2</v>
      </c>
      <c r="AG43" s="10">
        <f t="shared" si="11"/>
        <v>1.4936382076341508E-2</v>
      </c>
      <c r="AH43" s="10">
        <f t="shared" si="12"/>
        <v>4.7943942467269041E-3</v>
      </c>
      <c r="AI43" s="10">
        <f t="shared" si="13"/>
        <v>9.5887884934538082E-3</v>
      </c>
      <c r="AJ43" s="10">
        <f t="shared" si="14"/>
        <v>1.5120781855061775E-2</v>
      </c>
      <c r="AK43" s="11">
        <f t="shared" si="15"/>
        <v>1.2170385395537525E-2</v>
      </c>
      <c r="AL43" s="12">
        <f t="shared" si="20"/>
        <v>2021.2933415377572</v>
      </c>
      <c r="AM43" s="12">
        <f t="shared" si="20"/>
        <v>12948.717948717947</v>
      </c>
      <c r="AN43" s="12">
        <f t="shared" si="20"/>
        <v>1634.0314278711294</v>
      </c>
      <c r="AO43" s="12">
        <f t="shared" si="20"/>
        <v>1753.3799430978586</v>
      </c>
      <c r="AP43" s="12">
        <f t="shared" si="20"/>
        <v>3398.5213450989745</v>
      </c>
      <c r="AQ43" s="12">
        <f t="shared" si="20"/>
        <v>13105.286539315861</v>
      </c>
      <c r="AR43" s="12">
        <f t="shared" si="20"/>
        <v>4114.3902067354093</v>
      </c>
      <c r="AS43" s="12">
        <f t="shared" si="20"/>
        <v>12652.068126520682</v>
      </c>
      <c r="AT43" s="12">
        <f t="shared" si="20"/>
        <v>13000</v>
      </c>
      <c r="AU43" s="12">
        <f t="shared" si="20"/>
        <v>16269.84126984127</v>
      </c>
      <c r="AV43" s="12">
        <f t="shared" si="1"/>
        <v>7817.12661376288</v>
      </c>
      <c r="AW43" s="10">
        <f t="shared" ref="AW43:BE106" si="22">LOG(AL43)</f>
        <v>3.3056293453641188</v>
      </c>
      <c r="AX43" s="10">
        <f t="shared" si="22"/>
        <v>4.1122267710921623</v>
      </c>
      <c r="AY43" s="10">
        <f t="shared" si="22"/>
        <v>3.2132604052072602</v>
      </c>
      <c r="AZ43" s="10">
        <f t="shared" si="22"/>
        <v>3.2438760343548854</v>
      </c>
      <c r="BA43" s="10">
        <f t="shared" si="22"/>
        <v>3.531290001940961</v>
      </c>
      <c r="BB43" s="10">
        <f t="shared" si="22"/>
        <v>4.1174465209776434</v>
      </c>
      <c r="BC43" s="10">
        <f t="shared" si="22"/>
        <v>3.6143054775861638</v>
      </c>
      <c r="BD43" s="10">
        <f t="shared" si="22"/>
        <v>4.1021615217587302</v>
      </c>
      <c r="BE43" s="10">
        <f t="shared" si="22"/>
        <v>4.1139433523068369</v>
      </c>
      <c r="BF43" s="10">
        <f t="shared" si="21"/>
        <v>4.2113833159381917</v>
      </c>
      <c r="BG43" s="10">
        <f t="shared" si="21"/>
        <v>3.8930471462686485</v>
      </c>
      <c r="BH43" s="11">
        <f t="shared" si="3"/>
        <v>0.59792576130107222</v>
      </c>
      <c r="BI43" s="13">
        <f t="shared" si="18"/>
        <v>3.1363138431343831</v>
      </c>
    </row>
    <row r="44" spans="1:61" x14ac:dyDescent="0.3">
      <c r="B44" s="9" t="s">
        <v>48</v>
      </c>
      <c r="C44" s="15">
        <v>362</v>
      </c>
      <c r="D44" s="15">
        <v>1506</v>
      </c>
      <c r="E44" s="15">
        <v>79</v>
      </c>
      <c r="F44" s="15">
        <v>205</v>
      </c>
      <c r="G44" s="15">
        <v>348</v>
      </c>
      <c r="H44" s="15">
        <v>5</v>
      </c>
      <c r="I44" s="15">
        <v>224</v>
      </c>
      <c r="J44" s="15">
        <v>38</v>
      </c>
      <c r="K44" s="16">
        <v>17</v>
      </c>
      <c r="L44" s="16">
        <v>48</v>
      </c>
      <c r="M44" s="17">
        <v>3238</v>
      </c>
      <c r="N44" s="17">
        <f t="shared" si="4"/>
        <v>406</v>
      </c>
      <c r="O44" s="18">
        <v>198319</v>
      </c>
      <c r="P44" s="15">
        <v>113905</v>
      </c>
      <c r="Q44" s="15">
        <v>72850</v>
      </c>
      <c r="R44" s="15">
        <v>138671</v>
      </c>
      <c r="S44" s="15">
        <v>5543</v>
      </c>
      <c r="T44" s="15">
        <v>150</v>
      </c>
      <c r="U44" s="15">
        <v>31179</v>
      </c>
      <c r="V44" s="15">
        <v>3094</v>
      </c>
      <c r="W44" s="16">
        <v>1000</v>
      </c>
      <c r="X44" s="20">
        <v>3432</v>
      </c>
      <c r="Y44" s="17">
        <v>649761</v>
      </c>
      <c r="Z44" s="17">
        <f t="shared" si="19"/>
        <v>81618</v>
      </c>
      <c r="AA44" s="10">
        <f t="shared" si="5"/>
        <v>0.11179740580605312</v>
      </c>
      <c r="AB44" s="10">
        <f t="shared" si="6"/>
        <v>0.46510191476219886</v>
      </c>
      <c r="AC44" s="10">
        <f t="shared" si="7"/>
        <v>2.4397776405188389E-2</v>
      </c>
      <c r="AD44" s="10">
        <f t="shared" si="8"/>
        <v>6.3310685608400252E-2</v>
      </c>
      <c r="AE44" s="10">
        <f t="shared" si="9"/>
        <v>0.10747374922791847</v>
      </c>
      <c r="AF44" s="10">
        <f t="shared" si="10"/>
        <v>1.5441630636195182E-3</v>
      </c>
      <c r="AG44" s="10">
        <f t="shared" si="11"/>
        <v>6.9178505250154412E-2</v>
      </c>
      <c r="AH44" s="10">
        <f t="shared" si="12"/>
        <v>1.1735639283508339E-2</v>
      </c>
      <c r="AI44" s="10">
        <f t="shared" si="13"/>
        <v>5.2501544163063617E-3</v>
      </c>
      <c r="AJ44" s="10">
        <f t="shared" si="14"/>
        <v>1.4823965410747375E-2</v>
      </c>
      <c r="AK44" s="11">
        <f t="shared" si="15"/>
        <v>0.12538604076590487</v>
      </c>
      <c r="AL44" s="12">
        <f t="shared" si="20"/>
        <v>1825.3419995058466</v>
      </c>
      <c r="AM44" s="12">
        <f t="shared" si="20"/>
        <v>13221.544269347263</v>
      </c>
      <c r="AN44" s="12">
        <f t="shared" si="20"/>
        <v>1084.4200411805077</v>
      </c>
      <c r="AO44" s="12">
        <f t="shared" si="20"/>
        <v>1478.3191871407864</v>
      </c>
      <c r="AP44" s="12">
        <f t="shared" si="20"/>
        <v>62781.887064766364</v>
      </c>
      <c r="AQ44" s="12">
        <f t="shared" si="20"/>
        <v>33333.333333333336</v>
      </c>
      <c r="AR44" s="12">
        <f t="shared" si="20"/>
        <v>7184.3227813592484</v>
      </c>
      <c r="AS44" s="12">
        <f t="shared" si="20"/>
        <v>12281.835811247576</v>
      </c>
      <c r="AT44" s="12">
        <f t="shared" si="20"/>
        <v>17000</v>
      </c>
      <c r="AU44" s="12">
        <f t="shared" si="20"/>
        <v>13986.013986013986</v>
      </c>
      <c r="AV44" s="12">
        <f t="shared" si="1"/>
        <v>4974.3929035261826</v>
      </c>
      <c r="AW44" s="10">
        <f t="shared" si="22"/>
        <v>3.2613442466462166</v>
      </c>
      <c r="AX44" s="10">
        <f t="shared" si="22"/>
        <v>4.1212821834769855</v>
      </c>
      <c r="AY44" s="10">
        <f t="shared" si="22"/>
        <v>3.0351975351844325</v>
      </c>
      <c r="AZ44" s="10">
        <f t="shared" si="22"/>
        <v>3.169768213658168</v>
      </c>
      <c r="BA44" s="10">
        <f t="shared" si="22"/>
        <v>4.7978343653541193</v>
      </c>
      <c r="BB44" s="10">
        <f t="shared" si="22"/>
        <v>4.5228787452803374</v>
      </c>
      <c r="BC44" s="10">
        <f t="shared" si="22"/>
        <v>3.8563858363282408</v>
      </c>
      <c r="BD44" s="10">
        <f t="shared" si="22"/>
        <v>4.0892632872534618</v>
      </c>
      <c r="BE44" s="10">
        <f t="shared" si="22"/>
        <v>4.2304489213782741</v>
      </c>
      <c r="BF44" s="10">
        <f t="shared" si="21"/>
        <v>4.1456939581989189</v>
      </c>
      <c r="BG44" s="10">
        <f t="shared" si="21"/>
        <v>3.6967400851346226</v>
      </c>
      <c r="BH44" s="11">
        <f t="shared" si="3"/>
        <v>0.59557761729956171</v>
      </c>
      <c r="BI44" s="13">
        <f t="shared" si="18"/>
        <v>2.9146992271177932</v>
      </c>
    </row>
    <row r="45" spans="1:61" x14ac:dyDescent="0.3">
      <c r="B45" s="9" t="s">
        <v>49</v>
      </c>
      <c r="C45" s="15">
        <v>476</v>
      </c>
      <c r="D45" s="15">
        <v>1742</v>
      </c>
      <c r="E45" s="15">
        <v>31</v>
      </c>
      <c r="F45" s="15">
        <v>111</v>
      </c>
      <c r="G45" s="15">
        <v>68</v>
      </c>
      <c r="H45" s="15">
        <v>33</v>
      </c>
      <c r="I45" s="15">
        <v>260</v>
      </c>
      <c r="J45" s="15">
        <v>15</v>
      </c>
      <c r="K45" s="16">
        <v>58</v>
      </c>
      <c r="L45" s="16">
        <v>23</v>
      </c>
      <c r="M45" s="17">
        <v>2851</v>
      </c>
      <c r="N45" s="17">
        <f t="shared" si="4"/>
        <v>34</v>
      </c>
      <c r="O45" s="18">
        <v>241753</v>
      </c>
      <c r="P45" s="15">
        <v>132000</v>
      </c>
      <c r="Q45" s="15">
        <v>30115</v>
      </c>
      <c r="R45" s="15">
        <v>85125</v>
      </c>
      <c r="S45" s="15">
        <v>10966</v>
      </c>
      <c r="T45" s="15">
        <v>1336</v>
      </c>
      <c r="U45" s="15">
        <v>30949</v>
      </c>
      <c r="V45" s="15">
        <v>968</v>
      </c>
      <c r="W45" s="16">
        <v>5000</v>
      </c>
      <c r="X45" s="20">
        <v>1526</v>
      </c>
      <c r="Y45" s="17">
        <v>543879</v>
      </c>
      <c r="Z45" s="17">
        <f t="shared" si="19"/>
        <v>4141</v>
      </c>
      <c r="AA45" s="10">
        <f t="shared" si="5"/>
        <v>0.16695896176780078</v>
      </c>
      <c r="AB45" s="10">
        <f t="shared" si="6"/>
        <v>0.61101367941073303</v>
      </c>
      <c r="AC45" s="10">
        <f t="shared" si="7"/>
        <v>1.0873377762188706E-2</v>
      </c>
      <c r="AD45" s="10">
        <f t="shared" si="8"/>
        <v>3.8933707471062784E-2</v>
      </c>
      <c r="AE45" s="10">
        <f t="shared" si="9"/>
        <v>2.3851280252542968E-2</v>
      </c>
      <c r="AF45" s="10">
        <f t="shared" si="10"/>
        <v>1.1574886004910558E-2</v>
      </c>
      <c r="AG45" s="10">
        <f t="shared" si="11"/>
        <v>9.1196071553840755E-2</v>
      </c>
      <c r="AH45" s="10">
        <f t="shared" si="12"/>
        <v>5.2613118204138899E-3</v>
      </c>
      <c r="AI45" s="10">
        <f t="shared" si="13"/>
        <v>2.0343739038933707E-2</v>
      </c>
      <c r="AJ45" s="10">
        <f t="shared" si="14"/>
        <v>8.0673447913012977E-3</v>
      </c>
      <c r="AK45" s="11">
        <f t="shared" si="15"/>
        <v>1.1925640126271484E-2</v>
      </c>
      <c r="AL45" s="12">
        <f t="shared" si="20"/>
        <v>1968.9517813636232</v>
      </c>
      <c r="AM45" s="12">
        <f t="shared" si="20"/>
        <v>13196.969696969696</v>
      </c>
      <c r="AN45" s="12">
        <f t="shared" si="20"/>
        <v>1029.3873484974265</v>
      </c>
      <c r="AO45" s="12">
        <f t="shared" si="20"/>
        <v>1303.9647577092512</v>
      </c>
      <c r="AP45" s="12">
        <f t="shared" si="20"/>
        <v>6200.9848623016596</v>
      </c>
      <c r="AQ45" s="12">
        <f t="shared" si="20"/>
        <v>24700.598802395209</v>
      </c>
      <c r="AR45" s="12">
        <f t="shared" si="20"/>
        <v>8400.9176386959207</v>
      </c>
      <c r="AS45" s="12">
        <f t="shared" si="20"/>
        <v>15495.867768595042</v>
      </c>
      <c r="AT45" s="12">
        <f t="shared" si="20"/>
        <v>11600</v>
      </c>
      <c r="AU45" s="12">
        <f t="shared" si="20"/>
        <v>15072.08387942333</v>
      </c>
      <c r="AV45" s="12">
        <f t="shared" si="1"/>
        <v>8210.5771552765036</v>
      </c>
      <c r="AW45" s="10">
        <f t="shared" si="22"/>
        <v>3.294235080615457</v>
      </c>
      <c r="AX45" s="10">
        <f t="shared" si="22"/>
        <v>4.1204742194657946</v>
      </c>
      <c r="AY45" s="10">
        <f t="shared" si="22"/>
        <v>3.0125788263276734</v>
      </c>
      <c r="AZ45" s="10">
        <f t="shared" si="22"/>
        <v>3.1152658538658158</v>
      </c>
      <c r="BA45" s="10">
        <f t="shared" si="22"/>
        <v>3.7924606711587741</v>
      </c>
      <c r="BB45" s="10">
        <f t="shared" si="22"/>
        <v>4.3927074817383609</v>
      </c>
      <c r="BC45" s="10">
        <f t="shared" si="22"/>
        <v>3.9243267269732636</v>
      </c>
      <c r="BD45" s="10">
        <f t="shared" si="22"/>
        <v>4.1902159017472878</v>
      </c>
      <c r="BE45" s="10">
        <f t="shared" si="22"/>
        <v>4.0644579892269181</v>
      </c>
      <c r="BF45" s="10">
        <f t="shared" si="21"/>
        <v>4.1781733023987311</v>
      </c>
      <c r="BG45" s="10">
        <f t="shared" si="21"/>
        <v>3.9143736865398773</v>
      </c>
      <c r="BH45" s="11">
        <f t="shared" si="3"/>
        <v>0.59173421061928999</v>
      </c>
      <c r="BI45" s="13">
        <f t="shared" si="18"/>
        <v>2.8632630066901701</v>
      </c>
    </row>
    <row r="46" spans="1:61" x14ac:dyDescent="0.3">
      <c r="B46" s="9" t="s">
        <v>50</v>
      </c>
      <c r="C46" s="15">
        <v>351</v>
      </c>
      <c r="D46" s="15">
        <v>2033</v>
      </c>
      <c r="E46" s="15">
        <v>1</v>
      </c>
      <c r="F46" s="15">
        <v>336</v>
      </c>
      <c r="G46" s="15">
        <v>153</v>
      </c>
      <c r="H46" s="15">
        <v>189</v>
      </c>
      <c r="I46" s="15">
        <v>174</v>
      </c>
      <c r="J46" s="15">
        <v>1</v>
      </c>
      <c r="K46" s="16">
        <v>10</v>
      </c>
      <c r="L46" s="16">
        <v>69</v>
      </c>
      <c r="M46" s="17">
        <v>3614</v>
      </c>
      <c r="N46" s="17">
        <f t="shared" si="4"/>
        <v>297</v>
      </c>
      <c r="O46" s="18">
        <v>249892</v>
      </c>
      <c r="P46" s="15">
        <v>157720</v>
      </c>
      <c r="Q46" s="15">
        <v>899</v>
      </c>
      <c r="R46" s="15">
        <v>105879</v>
      </c>
      <c r="S46" s="15">
        <v>4930</v>
      </c>
      <c r="T46" s="15">
        <v>47034</v>
      </c>
      <c r="U46" s="15">
        <v>29864</v>
      </c>
      <c r="V46" s="15">
        <v>55</v>
      </c>
      <c r="W46" s="16">
        <v>1000</v>
      </c>
      <c r="X46" s="20">
        <v>3911</v>
      </c>
      <c r="Y46" s="17">
        <v>641605</v>
      </c>
      <c r="Z46" s="17">
        <f t="shared" si="19"/>
        <v>40421</v>
      </c>
      <c r="AA46" s="10">
        <f t="shared" si="5"/>
        <v>9.7122302158273388E-2</v>
      </c>
      <c r="AB46" s="10">
        <f t="shared" si="6"/>
        <v>0.56253458771444387</v>
      </c>
      <c r="AC46" s="10">
        <f t="shared" si="7"/>
        <v>2.7670171555063639E-4</v>
      </c>
      <c r="AD46" s="10">
        <f t="shared" si="8"/>
        <v>9.2971776425013836E-2</v>
      </c>
      <c r="AE46" s="10">
        <f t="shared" si="9"/>
        <v>4.2335362479247372E-2</v>
      </c>
      <c r="AF46" s="10">
        <f t="shared" si="10"/>
        <v>5.2296624239070284E-2</v>
      </c>
      <c r="AG46" s="10">
        <f t="shared" si="11"/>
        <v>4.8146098505810739E-2</v>
      </c>
      <c r="AH46" s="10">
        <f t="shared" si="12"/>
        <v>2.7670171555063639E-4</v>
      </c>
      <c r="AI46" s="10">
        <f t="shared" si="13"/>
        <v>2.7670171555063639E-3</v>
      </c>
      <c r="AJ46" s="10">
        <f t="shared" si="14"/>
        <v>1.9092418372993913E-2</v>
      </c>
      <c r="AK46" s="11">
        <f t="shared" si="15"/>
        <v>8.2180409518539013E-2</v>
      </c>
      <c r="AL46" s="12">
        <f t="shared" si="20"/>
        <v>1404.6067901333374</v>
      </c>
      <c r="AM46" s="12">
        <f t="shared" si="20"/>
        <v>12889.931524220136</v>
      </c>
      <c r="AN46" s="12">
        <f t="shared" si="20"/>
        <v>1112.3470522803113</v>
      </c>
      <c r="AO46" s="12">
        <f t="shared" si="20"/>
        <v>3173.433825404471</v>
      </c>
      <c r="AP46" s="12">
        <f t="shared" si="20"/>
        <v>31034.482758620688</v>
      </c>
      <c r="AQ46" s="12">
        <f t="shared" si="20"/>
        <v>4018.369690011481</v>
      </c>
      <c r="AR46" s="12">
        <f t="shared" si="20"/>
        <v>5826.4130725957675</v>
      </c>
      <c r="AS46" s="12">
        <f t="shared" si="20"/>
        <v>18181.81818181818</v>
      </c>
      <c r="AT46" s="12">
        <f t="shared" si="20"/>
        <v>10000</v>
      </c>
      <c r="AU46" s="12">
        <f t="shared" si="20"/>
        <v>17642.546663257479</v>
      </c>
      <c r="AV46" s="12">
        <f t="shared" si="1"/>
        <v>7347.6658172731995</v>
      </c>
      <c r="AW46" s="10">
        <f t="shared" si="22"/>
        <v>3.1475547635465304</v>
      </c>
      <c r="AX46" s="10">
        <f t="shared" si="22"/>
        <v>4.1102506102368528</v>
      </c>
      <c r="AY46" s="10">
        <f t="shared" si="22"/>
        <v>3.0462403082667713</v>
      </c>
      <c r="AZ46" s="10">
        <f t="shared" si="22"/>
        <v>3.5015294465411606</v>
      </c>
      <c r="BA46" s="10">
        <f t="shared" si="22"/>
        <v>4.4918445115403687</v>
      </c>
      <c r="BB46" s="10">
        <f t="shared" si="22"/>
        <v>3.6040498893426123</v>
      </c>
      <c r="BC46" s="10">
        <f t="shared" si="22"/>
        <v>3.7654012713643517</v>
      </c>
      <c r="BD46" s="10">
        <f t="shared" si="22"/>
        <v>4.2596373105057559</v>
      </c>
      <c r="BE46" s="10">
        <f t="shared" si="22"/>
        <v>4</v>
      </c>
      <c r="BF46" s="10">
        <f t="shared" si="21"/>
        <v>4.2465612747851242</v>
      </c>
      <c r="BG46" s="10">
        <f t="shared" si="21"/>
        <v>3.8661493957265041</v>
      </c>
      <c r="BH46" s="11">
        <f t="shared" si="3"/>
        <v>0.59275624611393551</v>
      </c>
      <c r="BI46" s="13">
        <f t="shared" si="18"/>
        <v>2.9652319021109776</v>
      </c>
    </row>
    <row r="47" spans="1:61" x14ac:dyDescent="0.3">
      <c r="B47" s="9" t="s">
        <v>51</v>
      </c>
      <c r="C47" s="15">
        <v>185</v>
      </c>
      <c r="D47" s="15">
        <v>1855</v>
      </c>
      <c r="E47" s="15">
        <v>683</v>
      </c>
      <c r="F47" s="15">
        <v>143</v>
      </c>
      <c r="G47" s="15">
        <v>66</v>
      </c>
      <c r="H47" s="15">
        <v>184</v>
      </c>
      <c r="I47" s="15">
        <v>25</v>
      </c>
      <c r="J47" s="15">
        <v>5</v>
      </c>
      <c r="K47" s="16">
        <v>74</v>
      </c>
      <c r="L47" s="16">
        <v>56</v>
      </c>
      <c r="M47" s="17">
        <v>3603</v>
      </c>
      <c r="N47" s="17">
        <f t="shared" si="4"/>
        <v>327</v>
      </c>
      <c r="O47" s="18">
        <v>144806</v>
      </c>
      <c r="P47" s="15">
        <v>141880</v>
      </c>
      <c r="Q47" s="15">
        <v>180705</v>
      </c>
      <c r="R47" s="15">
        <v>106051</v>
      </c>
      <c r="S47" s="15">
        <v>27857</v>
      </c>
      <c r="T47" s="15">
        <v>40842</v>
      </c>
      <c r="U47" s="15">
        <v>3152</v>
      </c>
      <c r="V47" s="15">
        <v>357</v>
      </c>
      <c r="W47" s="16">
        <v>5000</v>
      </c>
      <c r="X47" s="20">
        <v>3476</v>
      </c>
      <c r="Y47" s="17">
        <v>662253</v>
      </c>
      <c r="Z47" s="17">
        <f t="shared" si="19"/>
        <v>8127</v>
      </c>
      <c r="AA47" s="10">
        <f t="shared" si="5"/>
        <v>5.1346100471829033E-2</v>
      </c>
      <c r="AB47" s="10">
        <f t="shared" si="6"/>
        <v>0.5148487371634749</v>
      </c>
      <c r="AC47" s="10">
        <f t="shared" si="7"/>
        <v>0.18956425201221205</v>
      </c>
      <c r="AD47" s="10">
        <f t="shared" si="8"/>
        <v>3.9689147932278658E-2</v>
      </c>
      <c r="AE47" s="10">
        <f t="shared" si="9"/>
        <v>1.8318068276436304E-2</v>
      </c>
      <c r="AF47" s="10">
        <f t="shared" si="10"/>
        <v>5.1068553982792114E-2</v>
      </c>
      <c r="AG47" s="10">
        <f t="shared" si="11"/>
        <v>6.938662225922842E-3</v>
      </c>
      <c r="AH47" s="10">
        <f t="shared" si="12"/>
        <v>1.3877324451845685E-3</v>
      </c>
      <c r="AI47" s="10">
        <f t="shared" si="13"/>
        <v>2.0538440188731612E-2</v>
      </c>
      <c r="AJ47" s="10">
        <f t="shared" si="14"/>
        <v>1.5542603386067166E-2</v>
      </c>
      <c r="AK47" s="11">
        <f t="shared" si="15"/>
        <v>9.0757701915070779E-2</v>
      </c>
      <c r="AL47" s="12">
        <f t="shared" si="20"/>
        <v>1277.5713713520158</v>
      </c>
      <c r="AM47" s="12">
        <f t="shared" si="20"/>
        <v>13074.429095009868</v>
      </c>
      <c r="AN47" s="12">
        <f t="shared" si="20"/>
        <v>3779.6408511109266</v>
      </c>
      <c r="AO47" s="12">
        <f t="shared" si="20"/>
        <v>1348.4078415102167</v>
      </c>
      <c r="AP47" s="12">
        <f t="shared" si="20"/>
        <v>2369.242919194457</v>
      </c>
      <c r="AQ47" s="12">
        <f t="shared" si="20"/>
        <v>4505.1662504284805</v>
      </c>
      <c r="AR47" s="12">
        <f t="shared" si="20"/>
        <v>7931.4720812182732</v>
      </c>
      <c r="AS47" s="12">
        <f t="shared" si="20"/>
        <v>14005.60224089636</v>
      </c>
      <c r="AT47" s="12">
        <f t="shared" si="20"/>
        <v>14800</v>
      </c>
      <c r="AU47" s="12">
        <f t="shared" si="20"/>
        <v>16110.471806674339</v>
      </c>
      <c r="AV47" s="12">
        <f t="shared" si="1"/>
        <v>40236.249538575117</v>
      </c>
      <c r="AW47" s="10">
        <f t="shared" si="22"/>
        <v>3.1063851712870099</v>
      </c>
      <c r="AX47" s="10">
        <f t="shared" si="22"/>
        <v>4.1164227341511594</v>
      </c>
      <c r="AY47" s="10">
        <f t="shared" si="22"/>
        <v>3.5774505342840341</v>
      </c>
      <c r="AZ47" s="10">
        <f t="shared" si="22"/>
        <v>3.1298212694457264</v>
      </c>
      <c r="BA47" s="10">
        <f t="shared" si="22"/>
        <v>3.3746095913505072</v>
      </c>
      <c r="BB47" s="10">
        <f t="shared" si="22"/>
        <v>3.6537108220212944</v>
      </c>
      <c r="BC47" s="10">
        <f t="shared" si="22"/>
        <v>3.89935379985452</v>
      </c>
      <c r="BD47" s="10">
        <f t="shared" si="22"/>
        <v>4.146301788223826</v>
      </c>
      <c r="BE47" s="10">
        <f t="shared" si="22"/>
        <v>4.1702617153949575</v>
      </c>
      <c r="BF47" s="10">
        <f t="shared" si="21"/>
        <v>4.2071082592295719</v>
      </c>
      <c r="BG47" s="10">
        <f t="shared" si="21"/>
        <v>4.6046174929074555</v>
      </c>
      <c r="BH47" s="11">
        <f t="shared" si="3"/>
        <v>0.59454429341308823</v>
      </c>
      <c r="BI47" s="13">
        <f t="shared" si="18"/>
        <v>2.9621199687094801</v>
      </c>
    </row>
    <row r="48" spans="1:61" x14ac:dyDescent="0.3">
      <c r="B48" s="9" t="s">
        <v>52</v>
      </c>
      <c r="C48" s="15">
        <v>614</v>
      </c>
      <c r="D48" s="15">
        <v>2319</v>
      </c>
      <c r="E48" s="15">
        <v>181</v>
      </c>
      <c r="F48" s="15">
        <v>127</v>
      </c>
      <c r="G48" s="15">
        <v>336</v>
      </c>
      <c r="H48" s="15">
        <v>193</v>
      </c>
      <c r="I48" s="15">
        <v>12</v>
      </c>
      <c r="J48" s="15">
        <v>1</v>
      </c>
      <c r="K48" s="16">
        <v>18</v>
      </c>
      <c r="L48" s="16">
        <v>139</v>
      </c>
      <c r="M48" s="17">
        <v>4179</v>
      </c>
      <c r="N48" s="17">
        <f t="shared" si="4"/>
        <v>239</v>
      </c>
      <c r="O48" s="18">
        <v>307445</v>
      </c>
      <c r="P48" s="15">
        <v>183270</v>
      </c>
      <c r="Q48" s="15">
        <v>56348</v>
      </c>
      <c r="R48" s="15">
        <v>77446</v>
      </c>
      <c r="S48" s="15">
        <v>22147</v>
      </c>
      <c r="T48" s="15">
        <v>24100</v>
      </c>
      <c r="U48" s="15">
        <v>2921</v>
      </c>
      <c r="V48" s="15">
        <v>62</v>
      </c>
      <c r="W48" s="16">
        <v>2000</v>
      </c>
      <c r="X48" s="20">
        <v>8399</v>
      </c>
      <c r="Y48" s="17">
        <v>719856</v>
      </c>
      <c r="Z48" s="17">
        <f t="shared" si="19"/>
        <v>35718</v>
      </c>
      <c r="AA48" s="10">
        <f t="shared" si="5"/>
        <v>0.14692510169897105</v>
      </c>
      <c r="AB48" s="10">
        <f t="shared" si="6"/>
        <v>0.5549174443646806</v>
      </c>
      <c r="AC48" s="10">
        <f t="shared" si="7"/>
        <v>4.3311797080641298E-2</v>
      </c>
      <c r="AD48" s="10">
        <f t="shared" si="8"/>
        <v>3.0390045465422351E-2</v>
      </c>
      <c r="AE48" s="10">
        <f t="shared" si="9"/>
        <v>8.0402010050251257E-2</v>
      </c>
      <c r="AF48" s="10">
        <f t="shared" si="10"/>
        <v>4.6183297439578844E-2</v>
      </c>
      <c r="AG48" s="10">
        <f t="shared" si="11"/>
        <v>2.871500358937545E-3</v>
      </c>
      <c r="AH48" s="10">
        <f t="shared" si="12"/>
        <v>2.3929169657812874E-4</v>
      </c>
      <c r="AI48" s="10">
        <f t="shared" si="13"/>
        <v>4.3072505384063172E-3</v>
      </c>
      <c r="AJ48" s="10">
        <f t="shared" si="14"/>
        <v>3.3261545824359896E-2</v>
      </c>
      <c r="AK48" s="11">
        <f t="shared" si="15"/>
        <v>5.719071548217277E-2</v>
      </c>
      <c r="AL48" s="12">
        <f t="shared" si="20"/>
        <v>1997.1051732830263</v>
      </c>
      <c r="AM48" s="12">
        <f t="shared" si="20"/>
        <v>12653.46210509085</v>
      </c>
      <c r="AN48" s="12">
        <f t="shared" si="20"/>
        <v>3212.1814438844326</v>
      </c>
      <c r="AO48" s="12">
        <f t="shared" si="20"/>
        <v>1639.8522841721972</v>
      </c>
      <c r="AP48" s="12">
        <f t="shared" si="20"/>
        <v>15171.355036799567</v>
      </c>
      <c r="AQ48" s="12">
        <f t="shared" si="20"/>
        <v>8008.2987551867227</v>
      </c>
      <c r="AR48" s="12">
        <f t="shared" si="20"/>
        <v>4108.1821294077372</v>
      </c>
      <c r="AS48" s="12">
        <f t="shared" si="20"/>
        <v>16129.032258064515</v>
      </c>
      <c r="AT48" s="12">
        <f t="shared" si="20"/>
        <v>9000</v>
      </c>
      <c r="AU48" s="12">
        <f t="shared" si="20"/>
        <v>16549.589236813907</v>
      </c>
      <c r="AV48" s="12">
        <f t="shared" si="1"/>
        <v>6691.3041043731446</v>
      </c>
      <c r="AW48" s="10">
        <f t="shared" si="22"/>
        <v>3.3004009366652554</v>
      </c>
      <c r="AX48" s="10">
        <f t="shared" si="22"/>
        <v>4.1022093687863155</v>
      </c>
      <c r="AY48" s="10">
        <f t="shared" si="22"/>
        <v>3.5068000689392038</v>
      </c>
      <c r="AZ48" s="10">
        <f t="shared" si="22"/>
        <v>3.2148047291097765</v>
      </c>
      <c r="BA48" s="10">
        <f t="shared" si="22"/>
        <v>4.1810243717375304</v>
      </c>
      <c r="BB48" s="10">
        <f t="shared" si="22"/>
        <v>3.9035402664329055</v>
      </c>
      <c r="BC48" s="10">
        <f t="shared" si="22"/>
        <v>3.6136496890740752</v>
      </c>
      <c r="BD48" s="10">
        <f t="shared" si="22"/>
        <v>4.2076083105017457</v>
      </c>
      <c r="BE48" s="10">
        <f t="shared" si="22"/>
        <v>3.9542425094393248</v>
      </c>
      <c r="BF48" s="10">
        <f t="shared" si="21"/>
        <v>4.2187872189939775</v>
      </c>
      <c r="BG48" s="10">
        <f t="shared" si="21"/>
        <v>3.8255107680127405</v>
      </c>
      <c r="BH48" s="11">
        <f t="shared" si="3"/>
        <v>0.59271476253505539</v>
      </c>
      <c r="BI48" s="13">
        <f t="shared" si="18"/>
        <v>3.0283576086085704</v>
      </c>
    </row>
    <row r="49" spans="1:61" x14ac:dyDescent="0.3">
      <c r="B49" s="9" t="s">
        <v>53</v>
      </c>
      <c r="C49" s="15">
        <v>977</v>
      </c>
      <c r="D49" s="15">
        <v>2851</v>
      </c>
      <c r="E49" s="15">
        <v>1178</v>
      </c>
      <c r="F49" s="15">
        <v>78</v>
      </c>
      <c r="G49" s="15">
        <v>298</v>
      </c>
      <c r="H49" s="15">
        <v>88</v>
      </c>
      <c r="I49" s="15">
        <v>97</v>
      </c>
      <c r="J49" s="15">
        <v>1</v>
      </c>
      <c r="K49" s="16">
        <v>21</v>
      </c>
      <c r="L49" s="16">
        <v>89</v>
      </c>
      <c r="M49" s="17">
        <v>5877</v>
      </c>
      <c r="N49" s="17">
        <f t="shared" si="4"/>
        <v>199</v>
      </c>
      <c r="O49" s="18">
        <v>231135</v>
      </c>
      <c r="P49" s="15">
        <v>200000</v>
      </c>
      <c r="Q49" s="15">
        <v>640671</v>
      </c>
      <c r="R49" s="15">
        <v>38696</v>
      </c>
      <c r="S49" s="15">
        <v>41332</v>
      </c>
      <c r="T49" s="15">
        <v>19950</v>
      </c>
      <c r="U49" s="15">
        <v>17161</v>
      </c>
      <c r="V49" s="15">
        <v>56</v>
      </c>
      <c r="W49" s="16">
        <v>2000</v>
      </c>
      <c r="X49" s="20">
        <v>5315</v>
      </c>
      <c r="Y49" s="17">
        <v>1210457</v>
      </c>
      <c r="Z49" s="17">
        <f t="shared" si="19"/>
        <v>14141</v>
      </c>
      <c r="AA49" s="10">
        <f t="shared" si="5"/>
        <v>0.1662412795644036</v>
      </c>
      <c r="AB49" s="10">
        <f t="shared" si="6"/>
        <v>0.48511145142079293</v>
      </c>
      <c r="AC49" s="10">
        <f t="shared" si="7"/>
        <v>0.20044240258635357</v>
      </c>
      <c r="AD49" s="10">
        <f t="shared" si="8"/>
        <v>1.3272077590607452E-2</v>
      </c>
      <c r="AE49" s="10">
        <f t="shared" si="9"/>
        <v>5.0706142589756677E-2</v>
      </c>
      <c r="AF49" s="10">
        <f t="shared" si="10"/>
        <v>1.4973625999659691E-2</v>
      </c>
      <c r="AG49" s="10">
        <f t="shared" si="11"/>
        <v>1.6505019567806704E-2</v>
      </c>
      <c r="AH49" s="10">
        <f t="shared" si="12"/>
        <v>1.7015484090522376E-4</v>
      </c>
      <c r="AI49" s="10">
        <f t="shared" si="13"/>
        <v>3.5732516590096988E-3</v>
      </c>
      <c r="AJ49" s="10">
        <f t="shared" si="14"/>
        <v>1.5143780840564914E-2</v>
      </c>
      <c r="AK49" s="11">
        <f t="shared" si="15"/>
        <v>3.3860813340139524E-2</v>
      </c>
      <c r="AL49" s="12">
        <f t="shared" si="20"/>
        <v>4226.9669240919811</v>
      </c>
      <c r="AM49" s="12">
        <f t="shared" si="20"/>
        <v>14255</v>
      </c>
      <c r="AN49" s="12">
        <f t="shared" si="20"/>
        <v>1838.6972408615343</v>
      </c>
      <c r="AO49" s="12">
        <f t="shared" si="20"/>
        <v>2015.7122183171389</v>
      </c>
      <c r="AP49" s="12">
        <f t="shared" si="20"/>
        <v>7209.9099970966809</v>
      </c>
      <c r="AQ49" s="12">
        <f t="shared" si="20"/>
        <v>4411.0275689223054</v>
      </c>
      <c r="AR49" s="12">
        <f t="shared" si="20"/>
        <v>5652.3512615814934</v>
      </c>
      <c r="AS49" s="12">
        <f t="shared" si="20"/>
        <v>17857.142857142855</v>
      </c>
      <c r="AT49" s="12">
        <f t="shared" si="20"/>
        <v>10500</v>
      </c>
      <c r="AU49" s="12">
        <f t="shared" si="20"/>
        <v>16745.061147695204</v>
      </c>
      <c r="AV49" s="12">
        <f t="shared" si="1"/>
        <v>14072.554981967329</v>
      </c>
      <c r="AW49" s="10">
        <f t="shared" si="22"/>
        <v>3.6260288494991069</v>
      </c>
      <c r="AX49" s="10">
        <f t="shared" si="22"/>
        <v>4.1539672216454786</v>
      </c>
      <c r="AY49" s="10">
        <f t="shared" si="22"/>
        <v>3.2645102243724691</v>
      </c>
      <c r="AZ49" s="10">
        <f t="shared" si="22"/>
        <v>3.3044285283100816</v>
      </c>
      <c r="BA49" s="10">
        <f t="shared" si="22"/>
        <v>3.8579298433590634</v>
      </c>
      <c r="BB49" s="10">
        <f t="shared" si="22"/>
        <v>3.6445397721274015</v>
      </c>
      <c r="BC49" s="10">
        <f t="shared" si="22"/>
        <v>3.7522291429547163</v>
      </c>
      <c r="BD49" s="10">
        <f t="shared" si="22"/>
        <v>4.2518119729937993</v>
      </c>
      <c r="BE49" s="10">
        <f t="shared" si="22"/>
        <v>4.0211892990699383</v>
      </c>
      <c r="BF49" s="10">
        <f t="shared" si="21"/>
        <v>4.2238867377855973</v>
      </c>
      <c r="BG49" s="10">
        <f t="shared" si="21"/>
        <v>4.1483729541393721</v>
      </c>
      <c r="BH49" s="11">
        <f t="shared" si="3"/>
        <v>0.58521069172823581</v>
      </c>
      <c r="BI49" s="13">
        <f t="shared" si="18"/>
        <v>3.1839449989861626</v>
      </c>
    </row>
    <row r="50" spans="1:61" x14ac:dyDescent="0.3">
      <c r="B50" s="9" t="s">
        <v>54</v>
      </c>
      <c r="C50" s="15">
        <v>1645</v>
      </c>
      <c r="D50" s="15">
        <v>2649</v>
      </c>
      <c r="E50" s="15">
        <v>2147</v>
      </c>
      <c r="F50" s="15">
        <v>377</v>
      </c>
      <c r="G50" s="15">
        <v>554</v>
      </c>
      <c r="H50" s="15">
        <v>94</v>
      </c>
      <c r="I50" s="15">
        <v>8</v>
      </c>
      <c r="J50" s="15">
        <v>1</v>
      </c>
      <c r="K50" s="16">
        <v>110</v>
      </c>
      <c r="L50" s="16">
        <v>129</v>
      </c>
      <c r="M50" s="17">
        <v>7852</v>
      </c>
      <c r="N50" s="17">
        <f t="shared" si="4"/>
        <v>138</v>
      </c>
      <c r="O50" s="18">
        <v>858417</v>
      </c>
      <c r="P50" s="15">
        <v>201980</v>
      </c>
      <c r="Q50" s="15">
        <v>1010693</v>
      </c>
      <c r="R50" s="15">
        <v>220646</v>
      </c>
      <c r="S50" s="15">
        <v>21158</v>
      </c>
      <c r="T50" s="15">
        <v>27355</v>
      </c>
      <c r="U50" s="15">
        <v>12222</v>
      </c>
      <c r="V50" s="15">
        <v>79</v>
      </c>
      <c r="W50" s="16">
        <v>8000</v>
      </c>
      <c r="X50" s="20">
        <v>8024</v>
      </c>
      <c r="Y50" s="17">
        <v>2398334</v>
      </c>
      <c r="Z50" s="17">
        <f t="shared" si="19"/>
        <v>29760</v>
      </c>
      <c r="AA50" s="10">
        <f t="shared" si="5"/>
        <v>0.20950076413652571</v>
      </c>
      <c r="AB50" s="10">
        <f t="shared" si="6"/>
        <v>0.33736627610799796</v>
      </c>
      <c r="AC50" s="10">
        <f t="shared" si="7"/>
        <v>0.27343352012226185</v>
      </c>
      <c r="AD50" s="10">
        <f t="shared" si="8"/>
        <v>4.8013245033112585E-2</v>
      </c>
      <c r="AE50" s="10">
        <f t="shared" si="9"/>
        <v>7.0555272542027508E-2</v>
      </c>
      <c r="AF50" s="10">
        <f t="shared" si="10"/>
        <v>1.1971472236372899E-2</v>
      </c>
      <c r="AG50" s="10">
        <f t="shared" si="11"/>
        <v>1.0188487009679063E-3</v>
      </c>
      <c r="AH50" s="10">
        <f t="shared" si="12"/>
        <v>1.2735608762098828E-4</v>
      </c>
      <c r="AI50" s="10">
        <f t="shared" si="13"/>
        <v>1.4009169638308712E-2</v>
      </c>
      <c r="AJ50" s="10">
        <f t="shared" si="14"/>
        <v>1.6428935303107489E-2</v>
      </c>
      <c r="AK50" s="11">
        <f t="shared" si="15"/>
        <v>1.7575140091696383E-2</v>
      </c>
      <c r="AL50" s="12">
        <f t="shared" si="20"/>
        <v>1916.318059870669</v>
      </c>
      <c r="AM50" s="12">
        <f t="shared" si="20"/>
        <v>13115.159916823448</v>
      </c>
      <c r="AN50" s="12">
        <f t="shared" si="20"/>
        <v>2124.2850202781656</v>
      </c>
      <c r="AO50" s="12">
        <f t="shared" si="20"/>
        <v>1708.6192362426693</v>
      </c>
      <c r="AP50" s="12">
        <f t="shared" si="20"/>
        <v>26183.949333585402</v>
      </c>
      <c r="AQ50" s="12">
        <f t="shared" si="20"/>
        <v>3436.3004935112413</v>
      </c>
      <c r="AR50" s="12">
        <f t="shared" si="20"/>
        <v>654.55735558828337</v>
      </c>
      <c r="AS50" s="12">
        <f t="shared" si="20"/>
        <v>12658.227848101265</v>
      </c>
      <c r="AT50" s="12">
        <f t="shared" si="20"/>
        <v>13750</v>
      </c>
      <c r="AU50" s="12">
        <f t="shared" si="20"/>
        <v>16076.76969092722</v>
      </c>
      <c r="AV50" s="12">
        <f t="shared" si="1"/>
        <v>4637.0967741935483</v>
      </c>
      <c r="AW50" s="10">
        <f t="shared" si="22"/>
        <v>3.2824675925206828</v>
      </c>
      <c r="AX50" s="10">
        <f t="shared" si="22"/>
        <v>4.117773590433087</v>
      </c>
      <c r="AY50" s="10">
        <f t="shared" si="22"/>
        <v>3.3272127866229706</v>
      </c>
      <c r="AZ50" s="10">
        <f t="shared" si="22"/>
        <v>3.2326452914961088</v>
      </c>
      <c r="BA50" s="10">
        <f t="shared" si="22"/>
        <v>4.4180351519330996</v>
      </c>
      <c r="BB50" s="10">
        <f t="shared" si="22"/>
        <v>3.5360911344862105</v>
      </c>
      <c r="BC50" s="10">
        <f t="shared" si="22"/>
        <v>2.8159477076081356</v>
      </c>
      <c r="BD50" s="10">
        <f t="shared" si="22"/>
        <v>4.1023729087095582</v>
      </c>
      <c r="BE50" s="10">
        <f t="shared" si="22"/>
        <v>4.1383026981662816</v>
      </c>
      <c r="BF50" s="10">
        <f t="shared" si="21"/>
        <v>4.2061987902868871</v>
      </c>
      <c r="BG50" s="10">
        <f t="shared" si="21"/>
        <v>3.6662461595273954</v>
      </c>
      <c r="BH50" s="11">
        <f t="shared" si="3"/>
        <v>0.56712173875509619</v>
      </c>
      <c r="BI50" s="13">
        <f t="shared" si="18"/>
        <v>3.3278585521728727</v>
      </c>
    </row>
    <row r="51" spans="1:61" x14ac:dyDescent="0.3">
      <c r="B51" s="9" t="s">
        <v>55</v>
      </c>
      <c r="C51" s="15">
        <v>1161</v>
      </c>
      <c r="D51" s="15">
        <v>6836</v>
      </c>
      <c r="E51" s="15">
        <v>928</v>
      </c>
      <c r="F51" s="15">
        <v>335</v>
      </c>
      <c r="G51" s="15">
        <v>277</v>
      </c>
      <c r="H51" s="15">
        <v>148</v>
      </c>
      <c r="I51" s="15">
        <v>110</v>
      </c>
      <c r="J51" s="15">
        <v>41</v>
      </c>
      <c r="K51" s="16">
        <v>6</v>
      </c>
      <c r="L51" s="16">
        <v>100</v>
      </c>
      <c r="M51" s="17">
        <v>10070</v>
      </c>
      <c r="N51" s="17">
        <f t="shared" si="4"/>
        <v>128</v>
      </c>
      <c r="O51" s="18">
        <v>857960</v>
      </c>
      <c r="P51" s="15">
        <v>549357</v>
      </c>
      <c r="Q51" s="15">
        <v>460987</v>
      </c>
      <c r="R51" s="15">
        <v>197798</v>
      </c>
      <c r="S51" s="15">
        <v>18161</v>
      </c>
      <c r="T51" s="15">
        <v>44931</v>
      </c>
      <c r="U51" s="15">
        <v>18808</v>
      </c>
      <c r="V51" s="15">
        <v>2644</v>
      </c>
      <c r="W51" s="16">
        <v>1000</v>
      </c>
      <c r="X51" s="20">
        <v>5648</v>
      </c>
      <c r="Y51" s="17">
        <v>2168332</v>
      </c>
      <c r="Z51" s="17">
        <f t="shared" si="19"/>
        <v>11038</v>
      </c>
      <c r="AA51" s="10">
        <f t="shared" si="5"/>
        <v>0.11529294935451836</v>
      </c>
      <c r="AB51" s="10">
        <f t="shared" si="6"/>
        <v>0.67884806355511418</v>
      </c>
      <c r="AC51" s="10">
        <f t="shared" si="7"/>
        <v>9.2154915590863959E-2</v>
      </c>
      <c r="AD51" s="10">
        <f t="shared" si="8"/>
        <v>3.3267130089374382E-2</v>
      </c>
      <c r="AE51" s="10">
        <f t="shared" si="9"/>
        <v>2.7507447864945384E-2</v>
      </c>
      <c r="AF51" s="10">
        <f t="shared" si="10"/>
        <v>1.4697120158887786E-2</v>
      </c>
      <c r="AG51" s="10">
        <f t="shared" si="11"/>
        <v>1.0923535253227408E-2</v>
      </c>
      <c r="AH51" s="10">
        <f t="shared" si="12"/>
        <v>4.0714995034756701E-3</v>
      </c>
      <c r="AI51" s="10">
        <f t="shared" si="13"/>
        <v>5.9582919563058593E-4</v>
      </c>
      <c r="AJ51" s="10">
        <f t="shared" si="14"/>
        <v>9.9304865938430985E-3</v>
      </c>
      <c r="AK51" s="11">
        <f t="shared" si="15"/>
        <v>1.2711022840119166E-2</v>
      </c>
      <c r="AL51" s="12">
        <f t="shared" si="20"/>
        <v>1353.2099398573359</v>
      </c>
      <c r="AM51" s="12">
        <f t="shared" si="20"/>
        <v>12443.638653917216</v>
      </c>
      <c r="AN51" s="12">
        <f t="shared" si="20"/>
        <v>2013.071952137479</v>
      </c>
      <c r="AO51" s="12">
        <f t="shared" si="20"/>
        <v>1693.6470540652585</v>
      </c>
      <c r="AP51" s="12">
        <f t="shared" si="20"/>
        <v>15252.464071361708</v>
      </c>
      <c r="AQ51" s="12">
        <f t="shared" si="20"/>
        <v>3293.9395962698359</v>
      </c>
      <c r="AR51" s="12">
        <f t="shared" si="20"/>
        <v>5848.5750744364104</v>
      </c>
      <c r="AS51" s="12">
        <f t="shared" si="20"/>
        <v>15506.807866868381</v>
      </c>
      <c r="AT51" s="12">
        <f t="shared" si="20"/>
        <v>6000</v>
      </c>
      <c r="AU51" s="12">
        <f t="shared" si="20"/>
        <v>17705.382436260625</v>
      </c>
      <c r="AV51" s="12">
        <f t="shared" si="1"/>
        <v>11596.303678202572</v>
      </c>
      <c r="AW51" s="10">
        <f t="shared" si="22"/>
        <v>3.1313651791908304</v>
      </c>
      <c r="AX51" s="10">
        <f t="shared" si="22"/>
        <v>4.094947391307743</v>
      </c>
      <c r="AY51" s="10">
        <f t="shared" si="22"/>
        <v>3.3038592979178718</v>
      </c>
      <c r="AZ51" s="10">
        <f t="shared" si="22"/>
        <v>3.2288229110464384</v>
      </c>
      <c r="BA51" s="10">
        <f t="shared" si="22"/>
        <v>4.1833400106434295</v>
      </c>
      <c r="BB51" s="10">
        <f t="shared" si="22"/>
        <v>3.5177156308849731</v>
      </c>
      <c r="BC51" s="10">
        <f t="shared" si="22"/>
        <v>3.7670500690413422</v>
      </c>
      <c r="BD51" s="10">
        <f t="shared" si="22"/>
        <v>4.1905224059061332</v>
      </c>
      <c r="BE51" s="10">
        <f t="shared" si="22"/>
        <v>3.7781512503836434</v>
      </c>
      <c r="BF51" s="10">
        <f t="shared" si="21"/>
        <v>4.2481053119562526</v>
      </c>
      <c r="BG51" s="10">
        <f t="shared" si="21"/>
        <v>4.0643195799186236</v>
      </c>
      <c r="BH51" s="11">
        <f t="shared" si="3"/>
        <v>0.58814112269737828</v>
      </c>
      <c r="BI51" s="13">
        <f t="shared" si="18"/>
        <v>3.4148883478562397</v>
      </c>
    </row>
    <row r="52" spans="1:61" x14ac:dyDescent="0.3">
      <c r="B52" s="9" t="s">
        <v>56</v>
      </c>
      <c r="C52" s="15">
        <v>1333</v>
      </c>
      <c r="D52" s="15">
        <v>5259</v>
      </c>
      <c r="E52" s="15">
        <v>712</v>
      </c>
      <c r="F52" s="15">
        <v>535</v>
      </c>
      <c r="G52" s="15">
        <v>259</v>
      </c>
      <c r="H52" s="15">
        <v>210</v>
      </c>
      <c r="I52" s="15">
        <v>187</v>
      </c>
      <c r="J52" s="15">
        <v>25</v>
      </c>
      <c r="K52" s="16">
        <v>97</v>
      </c>
      <c r="L52" s="16">
        <v>15</v>
      </c>
      <c r="M52" s="17">
        <v>9294</v>
      </c>
      <c r="N52" s="17">
        <f t="shared" si="4"/>
        <v>662</v>
      </c>
      <c r="O52" s="18">
        <v>593484</v>
      </c>
      <c r="P52" s="15">
        <v>397090</v>
      </c>
      <c r="Q52" s="15">
        <v>319485</v>
      </c>
      <c r="R52" s="15">
        <v>252246</v>
      </c>
      <c r="S52" s="15">
        <v>3126</v>
      </c>
      <c r="T52" s="15">
        <v>8100</v>
      </c>
      <c r="U52" s="15">
        <v>22606</v>
      </c>
      <c r="V52" s="15">
        <v>1658</v>
      </c>
      <c r="W52" s="16">
        <v>9000</v>
      </c>
      <c r="X52" s="20">
        <v>817</v>
      </c>
      <c r="Y52" s="17">
        <v>1659413</v>
      </c>
      <c r="Z52" s="17">
        <f t="shared" si="19"/>
        <v>51801</v>
      </c>
      <c r="AA52" s="10">
        <f t="shared" si="5"/>
        <v>0.14342586615020445</v>
      </c>
      <c r="AB52" s="10">
        <f t="shared" si="6"/>
        <v>0.565848934796643</v>
      </c>
      <c r="AC52" s="10">
        <f t="shared" si="7"/>
        <v>7.6608564665375509E-2</v>
      </c>
      <c r="AD52" s="10">
        <f t="shared" si="8"/>
        <v>5.7564019797718961E-2</v>
      </c>
      <c r="AE52" s="10">
        <f t="shared" si="9"/>
        <v>2.7867441360017214E-2</v>
      </c>
      <c r="AF52" s="10">
        <f t="shared" si="10"/>
        <v>2.2595222724338282E-2</v>
      </c>
      <c r="AG52" s="10">
        <f t="shared" si="11"/>
        <v>2.0120507854529804E-2</v>
      </c>
      <c r="AH52" s="10">
        <f t="shared" si="12"/>
        <v>2.6899074671831291E-3</v>
      </c>
      <c r="AI52" s="10">
        <f t="shared" si="13"/>
        <v>1.0436840972670541E-2</v>
      </c>
      <c r="AJ52" s="10">
        <f t="shared" si="14"/>
        <v>1.6139444803098773E-3</v>
      </c>
      <c r="AK52" s="11">
        <f t="shared" si="15"/>
        <v>7.1228749731009247E-2</v>
      </c>
      <c r="AL52" s="12">
        <f t="shared" si="20"/>
        <v>2246.0588659508935</v>
      </c>
      <c r="AM52" s="12">
        <f t="shared" si="20"/>
        <v>13243.849001485811</v>
      </c>
      <c r="AN52" s="12">
        <f t="shared" si="20"/>
        <v>2228.5866316102479</v>
      </c>
      <c r="AO52" s="12">
        <f t="shared" si="20"/>
        <v>2120.9454262902086</v>
      </c>
      <c r="AP52" s="12">
        <f t="shared" si="20"/>
        <v>82853.48688419706</v>
      </c>
      <c r="AQ52" s="12">
        <f t="shared" si="20"/>
        <v>25925.925925925923</v>
      </c>
      <c r="AR52" s="12">
        <f t="shared" si="20"/>
        <v>8272.1401397858972</v>
      </c>
      <c r="AS52" s="12">
        <f t="shared" si="20"/>
        <v>15078.407720144753</v>
      </c>
      <c r="AT52" s="12">
        <f t="shared" si="20"/>
        <v>10777.777777777779</v>
      </c>
      <c r="AU52" s="12">
        <f t="shared" si="20"/>
        <v>18359.853121175031</v>
      </c>
      <c r="AV52" s="12">
        <f t="shared" si="1"/>
        <v>12779.676068029576</v>
      </c>
      <c r="AW52" s="10">
        <f t="shared" si="22"/>
        <v>3.3514211343041698</v>
      </c>
      <c r="AX52" s="10">
        <f t="shared" si="22"/>
        <v>4.1220142205400636</v>
      </c>
      <c r="AY52" s="10">
        <f t="shared" si="22"/>
        <v>3.3480295210333733</v>
      </c>
      <c r="AZ52" s="10">
        <f t="shared" si="22"/>
        <v>3.3265294938980134</v>
      </c>
      <c r="BA52" s="10">
        <f t="shared" si="22"/>
        <v>4.9183107903980838</v>
      </c>
      <c r="BB52" s="10">
        <f t="shared" si="22"/>
        <v>4.4137342758552691</v>
      </c>
      <c r="BC52" s="10">
        <f t="shared" si="22"/>
        <v>3.9176178832716482</v>
      </c>
      <c r="BD52" s="10">
        <f t="shared" si="22"/>
        <v>4.1783554824577829</v>
      </c>
      <c r="BE52" s="10">
        <f t="shared" si="22"/>
        <v>4.03252922482692</v>
      </c>
      <c r="BF52" s="10">
        <f t="shared" si="21"/>
        <v>4.2638692025232654</v>
      </c>
      <c r="BG52" s="10">
        <f t="shared" si="21"/>
        <v>4.106519845712036</v>
      </c>
      <c r="BH52" s="11">
        <f t="shared" si="3"/>
        <v>0.59432830396064595</v>
      </c>
      <c r="BI52" s="13">
        <f t="shared" si="18"/>
        <v>3.3738743641822038</v>
      </c>
    </row>
    <row r="53" spans="1:61" x14ac:dyDescent="0.3">
      <c r="A53">
        <v>2016</v>
      </c>
      <c r="B53" s="9" t="s">
        <v>44</v>
      </c>
      <c r="C53" s="15">
        <v>917</v>
      </c>
      <c r="D53" s="15">
        <v>123</v>
      </c>
      <c r="E53" s="15">
        <v>262</v>
      </c>
      <c r="F53" s="15">
        <v>219</v>
      </c>
      <c r="G53" s="15">
        <v>42</v>
      </c>
      <c r="H53" s="15">
        <v>208</v>
      </c>
      <c r="I53" s="15">
        <v>147</v>
      </c>
      <c r="J53" s="15">
        <v>44</v>
      </c>
      <c r="K53" s="16">
        <v>19</v>
      </c>
      <c r="L53" s="16">
        <v>92</v>
      </c>
      <c r="M53" s="17">
        <v>2163</v>
      </c>
      <c r="N53" s="17">
        <f t="shared" si="4"/>
        <v>90</v>
      </c>
      <c r="O53" s="18">
        <v>434663</v>
      </c>
      <c r="P53" s="15">
        <v>29487</v>
      </c>
      <c r="Q53" s="15">
        <v>148811</v>
      </c>
      <c r="R53" s="15">
        <v>120489</v>
      </c>
      <c r="S53" s="15">
        <v>5182</v>
      </c>
      <c r="T53" s="15">
        <v>48040</v>
      </c>
      <c r="U53" s="15">
        <v>21857</v>
      </c>
      <c r="V53" s="15">
        <v>3947</v>
      </c>
      <c r="W53" s="16">
        <v>2000</v>
      </c>
      <c r="X53" s="20">
        <v>5692</v>
      </c>
      <c r="Y53" s="17">
        <v>828939</v>
      </c>
      <c r="Z53" s="17">
        <f t="shared" si="19"/>
        <v>8771</v>
      </c>
      <c r="AA53" s="10">
        <f t="shared" si="5"/>
        <v>0.42394822006472493</v>
      </c>
      <c r="AB53" s="10">
        <f t="shared" si="6"/>
        <v>5.6865464632454926E-2</v>
      </c>
      <c r="AC53" s="10">
        <f t="shared" si="7"/>
        <v>0.1211280628756357</v>
      </c>
      <c r="AD53" s="10">
        <f t="shared" si="8"/>
        <v>0.10124826629680998</v>
      </c>
      <c r="AE53" s="10">
        <f t="shared" si="9"/>
        <v>1.9417475728155338E-2</v>
      </c>
      <c r="AF53" s="10">
        <f t="shared" si="10"/>
        <v>9.6162736939435972E-2</v>
      </c>
      <c r="AG53" s="10">
        <f t="shared" si="11"/>
        <v>6.7961165048543687E-2</v>
      </c>
      <c r="AH53" s="10">
        <f t="shared" si="12"/>
        <v>2.034211742949607E-2</v>
      </c>
      <c r="AI53" s="10">
        <f t="shared" si="13"/>
        <v>8.7840961627369402E-3</v>
      </c>
      <c r="AJ53" s="10">
        <f t="shared" si="14"/>
        <v>4.2533518261673599E-2</v>
      </c>
      <c r="AK53" s="11">
        <f t="shared" si="15"/>
        <v>4.1608876560332873E-2</v>
      </c>
      <c r="AL53" s="12">
        <f t="shared" si="20"/>
        <v>2109.680373070632</v>
      </c>
      <c r="AM53" s="12">
        <f t="shared" si="20"/>
        <v>4171.3297385288433</v>
      </c>
      <c r="AN53" s="12">
        <f t="shared" si="20"/>
        <v>1760.6225346244566</v>
      </c>
      <c r="AO53" s="12">
        <f t="shared" si="20"/>
        <v>1817.5933072728631</v>
      </c>
      <c r="AP53" s="12">
        <f t="shared" si="20"/>
        <v>8104.9787726746436</v>
      </c>
      <c r="AQ53" s="12">
        <f t="shared" si="20"/>
        <v>4329.7252289758535</v>
      </c>
      <c r="AR53" s="12">
        <f t="shared" si="20"/>
        <v>6725.5341538179991</v>
      </c>
      <c r="AS53" s="12">
        <f t="shared" si="20"/>
        <v>11147.707119331137</v>
      </c>
      <c r="AT53" s="12">
        <f t="shared" si="20"/>
        <v>9500</v>
      </c>
      <c r="AU53" s="12">
        <f t="shared" si="20"/>
        <v>16163.035839775124</v>
      </c>
      <c r="AV53" s="12">
        <f t="shared" si="1"/>
        <v>10261.087675293582</v>
      </c>
      <c r="AW53" s="10">
        <f t="shared" si="22"/>
        <v>3.3242166625363057</v>
      </c>
      <c r="AX53" s="10">
        <f t="shared" si="22"/>
        <v>3.6202745216519601</v>
      </c>
      <c r="AY53" s="10">
        <f t="shared" si="22"/>
        <v>3.2456662561936787</v>
      </c>
      <c r="AZ53" s="10">
        <f t="shared" si="22"/>
        <v>3.2594967148782974</v>
      </c>
      <c r="BA53" s="10">
        <f t="shared" si="22"/>
        <v>3.9087518817480946</v>
      </c>
      <c r="BB53" s="10">
        <f t="shared" si="22"/>
        <v>3.636460336231893</v>
      </c>
      <c r="BC53" s="10">
        <f t="shared" si="22"/>
        <v>3.827726782480136</v>
      </c>
      <c r="BD53" s="10">
        <f t="shared" si="22"/>
        <v>4.0471855500906724</v>
      </c>
      <c r="BE53" s="10">
        <f t="shared" si="22"/>
        <v>3.9777236052888476</v>
      </c>
      <c r="BF53" s="10">
        <f t="shared" si="21"/>
        <v>4.208522935933309</v>
      </c>
      <c r="BG53" s="10">
        <f t="shared" si="21"/>
        <v>4.011193398430918</v>
      </c>
      <c r="BH53" s="11">
        <f t="shared" si="3"/>
        <v>0.54247989492944959</v>
      </c>
      <c r="BI53" s="13">
        <f t="shared" si="18"/>
        <v>2.7925766245096417</v>
      </c>
    </row>
    <row r="54" spans="1:61" x14ac:dyDescent="0.3">
      <c r="B54" s="14" t="s">
        <v>46</v>
      </c>
      <c r="C54" s="15">
        <v>847</v>
      </c>
      <c r="D54" s="15">
        <v>1</v>
      </c>
      <c r="E54" s="15">
        <v>304</v>
      </c>
      <c r="F54" s="15">
        <v>324</v>
      </c>
      <c r="G54" s="15">
        <v>82</v>
      </c>
      <c r="H54" s="15">
        <v>56</v>
      </c>
      <c r="I54" s="15">
        <v>2</v>
      </c>
      <c r="J54" s="15">
        <v>38</v>
      </c>
      <c r="K54" s="16">
        <v>3</v>
      </c>
      <c r="L54" s="16">
        <v>44</v>
      </c>
      <c r="M54" s="17">
        <v>2112</v>
      </c>
      <c r="N54" s="17">
        <f t="shared" si="4"/>
        <v>411</v>
      </c>
      <c r="O54" s="18">
        <v>404677</v>
      </c>
      <c r="P54" s="15">
        <v>50</v>
      </c>
      <c r="Q54" s="15">
        <v>242853</v>
      </c>
      <c r="R54" s="15">
        <v>173027</v>
      </c>
      <c r="S54" s="15">
        <v>4482</v>
      </c>
      <c r="T54" s="15">
        <v>3868</v>
      </c>
      <c r="U54" s="15">
        <v>975</v>
      </c>
      <c r="V54" s="15">
        <v>3501</v>
      </c>
      <c r="W54" s="16">
        <v>258</v>
      </c>
      <c r="X54" s="20">
        <v>2595</v>
      </c>
      <c r="Y54" s="17">
        <v>882299</v>
      </c>
      <c r="Z54" s="17">
        <f t="shared" si="19"/>
        <v>46013</v>
      </c>
      <c r="AA54" s="10">
        <f t="shared" si="5"/>
        <v>0.40104166666666669</v>
      </c>
      <c r="AB54" s="10">
        <f t="shared" si="6"/>
        <v>4.734848484848485E-4</v>
      </c>
      <c r="AC54" s="10">
        <f t="shared" si="7"/>
        <v>0.14393939393939395</v>
      </c>
      <c r="AD54" s="10">
        <f t="shared" si="8"/>
        <v>0.15340909090909091</v>
      </c>
      <c r="AE54" s="10">
        <f t="shared" si="9"/>
        <v>3.8825757575757576E-2</v>
      </c>
      <c r="AF54" s="10">
        <f t="shared" si="10"/>
        <v>2.6515151515151516E-2</v>
      </c>
      <c r="AG54" s="10">
        <f t="shared" si="11"/>
        <v>9.46969696969697E-4</v>
      </c>
      <c r="AH54" s="10">
        <f t="shared" si="12"/>
        <v>1.7992424242424244E-2</v>
      </c>
      <c r="AI54" s="10">
        <f t="shared" si="13"/>
        <v>1.4204545454545455E-3</v>
      </c>
      <c r="AJ54" s="10">
        <f t="shared" si="14"/>
        <v>2.0833333333333332E-2</v>
      </c>
      <c r="AK54" s="11">
        <f t="shared" si="15"/>
        <v>0.19460227272727273</v>
      </c>
      <c r="AL54" s="12">
        <f t="shared" si="20"/>
        <v>2093.0272785456054</v>
      </c>
      <c r="AM54" s="12">
        <f t="shared" si="20"/>
        <v>20000</v>
      </c>
      <c r="AN54" s="12">
        <f t="shared" si="20"/>
        <v>1251.786059879845</v>
      </c>
      <c r="AO54" s="12">
        <f t="shared" si="20"/>
        <v>1872.5401237957083</v>
      </c>
      <c r="AP54" s="12">
        <f t="shared" si="20"/>
        <v>18295.403837572514</v>
      </c>
      <c r="AQ54" s="12">
        <f t="shared" si="20"/>
        <v>14477.766287487073</v>
      </c>
      <c r="AR54" s="12">
        <f t="shared" si="20"/>
        <v>2051.2820512820513</v>
      </c>
      <c r="AS54" s="12">
        <f t="shared" si="20"/>
        <v>10854.041702370752</v>
      </c>
      <c r="AT54" s="12">
        <f t="shared" si="20"/>
        <v>11627.906976744185</v>
      </c>
      <c r="AU54" s="12">
        <f t="shared" si="20"/>
        <v>16955.684007707128</v>
      </c>
      <c r="AV54" s="12">
        <f t="shared" si="1"/>
        <v>8932.2582748353743</v>
      </c>
      <c r="AW54" s="10">
        <f t="shared" si="22"/>
        <v>3.3207748885606785</v>
      </c>
      <c r="AX54" s="10">
        <f t="shared" si="22"/>
        <v>4.3010299956639813</v>
      </c>
      <c r="AY54" s="10">
        <f t="shared" si="22"/>
        <v>3.0975301108608546</v>
      </c>
      <c r="AZ54" s="10">
        <f t="shared" si="22"/>
        <v>3.2724311323028124</v>
      </c>
      <c r="BA54" s="10">
        <f t="shared" si="22"/>
        <v>4.2623420001846739</v>
      </c>
      <c r="BB54" s="10">
        <f t="shared" si="22"/>
        <v>4.1607015615952365</v>
      </c>
      <c r="BC54" s="10">
        <f t="shared" si="22"/>
        <v>3.3120253799654442</v>
      </c>
      <c r="BD54" s="10">
        <f t="shared" si="22"/>
        <v>4.0355914858517776</v>
      </c>
      <c r="BE54" s="10">
        <f t="shared" si="22"/>
        <v>4.0655015487564325</v>
      </c>
      <c r="BF54" s="10">
        <f t="shared" si="21"/>
        <v>4.2293153143017106</v>
      </c>
      <c r="BG54" s="10">
        <f t="shared" si="21"/>
        <v>3.950961272137214</v>
      </c>
      <c r="BH54" s="11">
        <f t="shared" si="3"/>
        <v>0.54357033705224511</v>
      </c>
      <c r="BI54" s="13">
        <f t="shared" si="18"/>
        <v>2.7811235768095295</v>
      </c>
    </row>
    <row r="55" spans="1:61" x14ac:dyDescent="0.3">
      <c r="B55" s="9" t="s">
        <v>47</v>
      </c>
      <c r="C55" s="15">
        <v>1483</v>
      </c>
      <c r="D55" s="15">
        <v>381</v>
      </c>
      <c r="E55" s="15">
        <v>728</v>
      </c>
      <c r="F55" s="15">
        <v>263</v>
      </c>
      <c r="G55" s="15">
        <v>71</v>
      </c>
      <c r="H55" s="15">
        <v>138</v>
      </c>
      <c r="I55" s="15">
        <v>189</v>
      </c>
      <c r="J55" s="15">
        <v>44</v>
      </c>
      <c r="K55" s="16">
        <v>47</v>
      </c>
      <c r="L55" s="16">
        <v>50</v>
      </c>
      <c r="M55" s="17">
        <v>3848</v>
      </c>
      <c r="N55" s="17">
        <f t="shared" si="4"/>
        <v>454</v>
      </c>
      <c r="O55" s="18">
        <v>644594</v>
      </c>
      <c r="P55" s="15">
        <v>38402</v>
      </c>
      <c r="Q55" s="15">
        <v>401180</v>
      </c>
      <c r="R55" s="15">
        <v>150939</v>
      </c>
      <c r="S55" s="15">
        <v>24909</v>
      </c>
      <c r="T55" s="15">
        <v>43291</v>
      </c>
      <c r="U55" s="15">
        <v>48304</v>
      </c>
      <c r="V55" s="15">
        <v>4067</v>
      </c>
      <c r="W55" s="16">
        <v>4000</v>
      </c>
      <c r="X55" s="20">
        <v>2725</v>
      </c>
      <c r="Y55" s="17">
        <v>1404088</v>
      </c>
      <c r="Z55" s="17">
        <f t="shared" si="19"/>
        <v>41677</v>
      </c>
      <c r="AA55" s="10">
        <f t="shared" si="5"/>
        <v>0.3853950103950104</v>
      </c>
      <c r="AB55" s="10">
        <f t="shared" si="6"/>
        <v>9.9012474012474011E-2</v>
      </c>
      <c r="AC55" s="10">
        <f t="shared" si="7"/>
        <v>0.1891891891891892</v>
      </c>
      <c r="AD55" s="10">
        <f t="shared" si="8"/>
        <v>6.8347193347193344E-2</v>
      </c>
      <c r="AE55" s="10">
        <f t="shared" si="9"/>
        <v>1.8451143451143452E-2</v>
      </c>
      <c r="AF55" s="10">
        <f t="shared" si="10"/>
        <v>3.5862785862785865E-2</v>
      </c>
      <c r="AG55" s="10">
        <f t="shared" si="11"/>
        <v>4.9116424116424119E-2</v>
      </c>
      <c r="AH55" s="10">
        <f t="shared" si="12"/>
        <v>1.1434511434511435E-2</v>
      </c>
      <c r="AI55" s="10">
        <f t="shared" si="13"/>
        <v>1.2214137214137215E-2</v>
      </c>
      <c r="AJ55" s="10">
        <f t="shared" si="14"/>
        <v>1.2993762993762994E-2</v>
      </c>
      <c r="AK55" s="11">
        <f t="shared" si="15"/>
        <v>0.11798336798336799</v>
      </c>
      <c r="AL55" s="12">
        <f t="shared" si="20"/>
        <v>2300.6729817528553</v>
      </c>
      <c r="AM55" s="12">
        <f t="shared" si="20"/>
        <v>9921.358262590491</v>
      </c>
      <c r="AN55" s="12">
        <f t="shared" si="20"/>
        <v>1814.6467919637071</v>
      </c>
      <c r="AO55" s="12">
        <f t="shared" si="20"/>
        <v>1742.4257481499149</v>
      </c>
      <c r="AP55" s="12">
        <f t="shared" si="20"/>
        <v>2850.3753663334537</v>
      </c>
      <c r="AQ55" s="12">
        <f t="shared" si="20"/>
        <v>3187.7295511769189</v>
      </c>
      <c r="AR55" s="12">
        <f t="shared" si="20"/>
        <v>3912.7194435243459</v>
      </c>
      <c r="AS55" s="12">
        <f t="shared" si="20"/>
        <v>10818.785345463486</v>
      </c>
      <c r="AT55" s="12">
        <f t="shared" si="20"/>
        <v>11750</v>
      </c>
      <c r="AU55" s="12">
        <f t="shared" si="20"/>
        <v>18348.623853211011</v>
      </c>
      <c r="AV55" s="12">
        <f t="shared" si="1"/>
        <v>10893.298461981429</v>
      </c>
      <c r="AW55" s="10">
        <f t="shared" si="22"/>
        <v>3.3618548923264981</v>
      </c>
      <c r="AX55" s="10">
        <f t="shared" si="22"/>
        <v>3.9965711323928517</v>
      </c>
      <c r="AY55" s="10">
        <f t="shared" si="22"/>
        <v>3.2587921052790709</v>
      </c>
      <c r="AZ55" s="10">
        <f t="shared" si="22"/>
        <v>3.2411542801095909</v>
      </c>
      <c r="BA55" s="10">
        <f t="shared" si="22"/>
        <v>3.4549020560761621</v>
      </c>
      <c r="BB55" s="10">
        <f t="shared" si="22"/>
        <v>3.503481468491386</v>
      </c>
      <c r="BC55" s="10">
        <f t="shared" si="22"/>
        <v>3.5924787084942218</v>
      </c>
      <c r="BD55" s="10">
        <f t="shared" si="22"/>
        <v>4.0341785040816003</v>
      </c>
      <c r="BE55" s="10">
        <f t="shared" si="22"/>
        <v>4.0700378666077555</v>
      </c>
      <c r="BF55" s="10">
        <f t="shared" si="21"/>
        <v>4.2636034977233574</v>
      </c>
      <c r="BG55" s="10">
        <f t="shared" si="21"/>
        <v>4.0371594028904143</v>
      </c>
      <c r="BH55" s="11">
        <f t="shared" si="3"/>
        <v>0.5468885444001309</v>
      </c>
      <c r="BI55" s="13">
        <f t="shared" si="18"/>
        <v>3.0383465189656444</v>
      </c>
    </row>
    <row r="56" spans="1:61" x14ac:dyDescent="0.3">
      <c r="B56" s="9" t="s">
        <v>48</v>
      </c>
      <c r="C56" s="15">
        <v>1743</v>
      </c>
      <c r="D56" s="15">
        <v>1042</v>
      </c>
      <c r="E56" s="15">
        <v>346</v>
      </c>
      <c r="F56" s="15">
        <v>337</v>
      </c>
      <c r="G56" s="15">
        <v>310</v>
      </c>
      <c r="H56" s="15">
        <v>210</v>
      </c>
      <c r="I56" s="15">
        <v>402</v>
      </c>
      <c r="J56" s="15">
        <v>33</v>
      </c>
      <c r="K56" s="16">
        <v>13</v>
      </c>
      <c r="L56" s="16">
        <v>32</v>
      </c>
      <c r="M56" s="17">
        <v>5350</v>
      </c>
      <c r="N56" s="17">
        <f t="shared" si="4"/>
        <v>882</v>
      </c>
      <c r="O56" s="18">
        <v>573223</v>
      </c>
      <c r="P56" s="15">
        <v>98185</v>
      </c>
      <c r="Q56" s="15">
        <v>239712</v>
      </c>
      <c r="R56" s="15">
        <v>172055</v>
      </c>
      <c r="S56" s="15">
        <v>17470</v>
      </c>
      <c r="T56" s="15">
        <v>46306</v>
      </c>
      <c r="U56" s="15">
        <v>72479</v>
      </c>
      <c r="V56" s="15">
        <v>3328</v>
      </c>
      <c r="W56" s="16">
        <v>2000</v>
      </c>
      <c r="X56" s="20">
        <v>1637</v>
      </c>
      <c r="Y56" s="17">
        <v>1299294</v>
      </c>
      <c r="Z56" s="17">
        <f t="shared" si="19"/>
        <v>72899</v>
      </c>
      <c r="AA56" s="10">
        <f t="shared" si="5"/>
        <v>0.32579439252336451</v>
      </c>
      <c r="AB56" s="10">
        <f t="shared" si="6"/>
        <v>0.19476635514018692</v>
      </c>
      <c r="AC56" s="10">
        <f t="shared" si="7"/>
        <v>6.4672897196261681E-2</v>
      </c>
      <c r="AD56" s="10">
        <f t="shared" si="8"/>
        <v>6.2990654205607483E-2</v>
      </c>
      <c r="AE56" s="10">
        <f t="shared" si="9"/>
        <v>5.7943925233644861E-2</v>
      </c>
      <c r="AF56" s="10">
        <f t="shared" si="10"/>
        <v>3.925233644859813E-2</v>
      </c>
      <c r="AG56" s="10">
        <f t="shared" si="11"/>
        <v>7.5140186915887849E-2</v>
      </c>
      <c r="AH56" s="10">
        <f t="shared" si="12"/>
        <v>6.1682242990654208E-3</v>
      </c>
      <c r="AI56" s="10">
        <f t="shared" si="13"/>
        <v>2.4299065420560748E-3</v>
      </c>
      <c r="AJ56" s="10">
        <f t="shared" si="14"/>
        <v>5.981308411214953E-3</v>
      </c>
      <c r="AK56" s="11">
        <f t="shared" si="15"/>
        <v>0.16485981308411216</v>
      </c>
      <c r="AL56" s="12">
        <f t="shared" si="20"/>
        <v>3040.7014373114826</v>
      </c>
      <c r="AM56" s="12">
        <f t="shared" si="20"/>
        <v>10612.619035494221</v>
      </c>
      <c r="AN56" s="12">
        <f t="shared" si="20"/>
        <v>1443.3987451608598</v>
      </c>
      <c r="AO56" s="12">
        <f t="shared" si="20"/>
        <v>1958.6760047659179</v>
      </c>
      <c r="AP56" s="12">
        <f t="shared" si="20"/>
        <v>17744.70520892959</v>
      </c>
      <c r="AQ56" s="12">
        <f t="shared" si="20"/>
        <v>4535.0494536345186</v>
      </c>
      <c r="AR56" s="12">
        <f t="shared" si="20"/>
        <v>5546.4341395438678</v>
      </c>
      <c r="AS56" s="12">
        <f t="shared" si="20"/>
        <v>9915.8653846153848</v>
      </c>
      <c r="AT56" s="12">
        <f t="shared" si="20"/>
        <v>6500</v>
      </c>
      <c r="AU56" s="12">
        <f t="shared" si="20"/>
        <v>19547.953573610263</v>
      </c>
      <c r="AV56" s="12">
        <f t="shared" si="1"/>
        <v>12098.931398235914</v>
      </c>
      <c r="AW56" s="10">
        <f t="shared" si="22"/>
        <v>3.4829737794030282</v>
      </c>
      <c r="AX56" s="10">
        <f t="shared" si="22"/>
        <v>4.0258225745046232</v>
      </c>
      <c r="AY56" s="10">
        <f t="shared" si="22"/>
        <v>3.1593863234018604</v>
      </c>
      <c r="AZ56" s="10">
        <f t="shared" si="22"/>
        <v>3.2919626029271347</v>
      </c>
      <c r="BA56" s="10">
        <f t="shared" si="22"/>
        <v>4.2490687888513419</v>
      </c>
      <c r="BB56" s="10">
        <f t="shared" si="22"/>
        <v>3.6565820272998577</v>
      </c>
      <c r="BC56" s="10">
        <f t="shared" si="22"/>
        <v>3.7440138603787085</v>
      </c>
      <c r="BD56" s="10">
        <f t="shared" si="22"/>
        <v>3.996330622259201</v>
      </c>
      <c r="BE56" s="10">
        <f t="shared" si="22"/>
        <v>3.8129133566428557</v>
      </c>
      <c r="BF56" s="10">
        <f t="shared" si="21"/>
        <v>4.2911012989079644</v>
      </c>
      <c r="BG56" s="10">
        <f t="shared" si="21"/>
        <v>4.0827470142550064</v>
      </c>
      <c r="BH56" s="11">
        <f t="shared" si="3"/>
        <v>0.57220260707777093</v>
      </c>
      <c r="BI56" s="13">
        <f t="shared" si="18"/>
        <v>3.1561511749434574</v>
      </c>
    </row>
    <row r="57" spans="1:61" x14ac:dyDescent="0.3">
      <c r="B57" s="9" t="s">
        <v>49</v>
      </c>
      <c r="C57" s="15">
        <v>1080</v>
      </c>
      <c r="D57" s="15">
        <v>613</v>
      </c>
      <c r="E57" s="15">
        <v>205</v>
      </c>
      <c r="F57" s="15">
        <v>255</v>
      </c>
      <c r="G57" s="15">
        <v>246</v>
      </c>
      <c r="H57" s="15">
        <v>281</v>
      </c>
      <c r="I57" s="15">
        <v>259</v>
      </c>
      <c r="J57" s="15">
        <v>10</v>
      </c>
      <c r="K57" s="16">
        <v>23</v>
      </c>
      <c r="L57" s="16">
        <v>27</v>
      </c>
      <c r="M57" s="17">
        <v>3261</v>
      </c>
      <c r="N57" s="17">
        <f t="shared" si="4"/>
        <v>262</v>
      </c>
      <c r="O57" s="18">
        <v>408442</v>
      </c>
      <c r="P57" s="15">
        <v>59100</v>
      </c>
      <c r="Q57" s="15">
        <v>158069</v>
      </c>
      <c r="R57" s="15">
        <v>126853</v>
      </c>
      <c r="S57" s="15">
        <v>51811</v>
      </c>
      <c r="T57" s="15">
        <v>75490</v>
      </c>
      <c r="U57" s="15">
        <v>36456</v>
      </c>
      <c r="V57" s="15">
        <v>659</v>
      </c>
      <c r="W57" s="16">
        <v>3000</v>
      </c>
      <c r="X57" s="20">
        <v>1330</v>
      </c>
      <c r="Y57" s="17">
        <v>975070</v>
      </c>
      <c r="Z57" s="17">
        <f t="shared" si="19"/>
        <v>53860</v>
      </c>
      <c r="AA57" s="10">
        <f t="shared" si="5"/>
        <v>0.33118675252989882</v>
      </c>
      <c r="AB57" s="10">
        <f t="shared" si="6"/>
        <v>0.18797914750076664</v>
      </c>
      <c r="AC57" s="10">
        <f t="shared" si="7"/>
        <v>6.2864152100582646E-2</v>
      </c>
      <c r="AD57" s="10">
        <f t="shared" si="8"/>
        <v>7.8196872125115002E-2</v>
      </c>
      <c r="AE57" s="10">
        <f t="shared" si="9"/>
        <v>7.5436982520699178E-2</v>
      </c>
      <c r="AF57" s="10">
        <f t="shared" si="10"/>
        <v>8.6169886537871818E-2</v>
      </c>
      <c r="AG57" s="10">
        <f t="shared" si="11"/>
        <v>7.9423489727077579E-2</v>
      </c>
      <c r="AH57" s="10">
        <f t="shared" si="12"/>
        <v>3.0665440049064702E-3</v>
      </c>
      <c r="AI57" s="10">
        <f t="shared" si="13"/>
        <v>7.0530512112848822E-3</v>
      </c>
      <c r="AJ57" s="10">
        <f t="shared" si="14"/>
        <v>8.2796688132474698E-3</v>
      </c>
      <c r="AK57" s="11">
        <f t="shared" si="15"/>
        <v>8.0343452928549525E-2</v>
      </c>
      <c r="AL57" s="12">
        <f t="shared" si="20"/>
        <v>2644.1942797263746</v>
      </c>
      <c r="AM57" s="12">
        <f t="shared" si="20"/>
        <v>10372.250423011843</v>
      </c>
      <c r="AN57" s="12">
        <f t="shared" si="20"/>
        <v>1296.9019858416261</v>
      </c>
      <c r="AO57" s="12">
        <f t="shared" si="20"/>
        <v>2010.2007835841487</v>
      </c>
      <c r="AP57" s="12">
        <f t="shared" si="20"/>
        <v>4748.0264808631373</v>
      </c>
      <c r="AQ57" s="12">
        <f t="shared" si="20"/>
        <v>3722.3473307722875</v>
      </c>
      <c r="AR57" s="12">
        <f t="shared" si="20"/>
        <v>7104.4546850998458</v>
      </c>
      <c r="AS57" s="12">
        <f t="shared" si="20"/>
        <v>15174.506828528074</v>
      </c>
      <c r="AT57" s="12">
        <f t="shared" si="20"/>
        <v>7666.6666666666661</v>
      </c>
      <c r="AU57" s="12">
        <f t="shared" si="20"/>
        <v>20300.751879699248</v>
      </c>
      <c r="AV57" s="12">
        <f t="shared" si="1"/>
        <v>4864.4634236910515</v>
      </c>
      <c r="AW57" s="10">
        <f t="shared" si="22"/>
        <v>3.4222933613708495</v>
      </c>
      <c r="AX57" s="10">
        <f t="shared" si="22"/>
        <v>4.01587299363716</v>
      </c>
      <c r="AY57" s="10">
        <f t="shared" si="22"/>
        <v>3.1129071552540082</v>
      </c>
      <c r="AZ57" s="10">
        <f t="shared" si="22"/>
        <v>3.3032394379417211</v>
      </c>
      <c r="BA57" s="10">
        <f t="shared" si="22"/>
        <v>3.6765131324520284</v>
      </c>
      <c r="BB57" s="10">
        <f t="shared" si="22"/>
        <v>3.5708168945335959</v>
      </c>
      <c r="BC57" s="10">
        <f t="shared" si="22"/>
        <v>3.8515307485068595</v>
      </c>
      <c r="BD57" s="10">
        <f t="shared" si="22"/>
        <v>4.1811145854059903</v>
      </c>
      <c r="BE57" s="10">
        <f t="shared" si="22"/>
        <v>3.8846065812979305</v>
      </c>
      <c r="BF57" s="10">
        <f t="shared" si="21"/>
        <v>4.3075121231919011</v>
      </c>
      <c r="BG57" s="10">
        <f t="shared" si="21"/>
        <v>3.6870349422442539</v>
      </c>
      <c r="BH57" s="11">
        <f t="shared" si="3"/>
        <v>0.55694979451221172</v>
      </c>
      <c r="BI57" s="13">
        <f t="shared" si="18"/>
        <v>2.9564010042937454</v>
      </c>
    </row>
    <row r="58" spans="1:61" x14ac:dyDescent="0.3">
      <c r="B58" s="9" t="s">
        <v>50</v>
      </c>
      <c r="C58" s="15">
        <v>1464</v>
      </c>
      <c r="D58" s="15">
        <v>68</v>
      </c>
      <c r="E58" s="15">
        <v>13</v>
      </c>
      <c r="F58" s="15">
        <v>171</v>
      </c>
      <c r="G58" s="15">
        <v>696</v>
      </c>
      <c r="H58" s="15">
        <v>599</v>
      </c>
      <c r="I58" s="15">
        <v>87</v>
      </c>
      <c r="J58" s="15">
        <v>10</v>
      </c>
      <c r="K58" s="16">
        <v>39</v>
      </c>
      <c r="L58" s="16">
        <v>44</v>
      </c>
      <c r="M58" s="17">
        <v>3296</v>
      </c>
      <c r="N58" s="17">
        <f t="shared" si="4"/>
        <v>105</v>
      </c>
      <c r="O58" s="18">
        <v>507311</v>
      </c>
      <c r="P58" s="15">
        <v>6200</v>
      </c>
      <c r="Q58" s="15">
        <v>14780</v>
      </c>
      <c r="R58" s="15">
        <v>91049</v>
      </c>
      <c r="S58" s="15">
        <v>11119</v>
      </c>
      <c r="T58" s="15">
        <v>167478</v>
      </c>
      <c r="U58" s="15">
        <v>14663</v>
      </c>
      <c r="V58" s="15">
        <v>638</v>
      </c>
      <c r="W58" s="16">
        <v>5000</v>
      </c>
      <c r="X58" s="20">
        <v>2380</v>
      </c>
      <c r="Y58" s="17">
        <v>872769</v>
      </c>
      <c r="Z58" s="17">
        <f t="shared" si="19"/>
        <v>52151</v>
      </c>
      <c r="AA58" s="10">
        <f t="shared" si="5"/>
        <v>0.44417475728155342</v>
      </c>
      <c r="AB58" s="10">
        <f t="shared" si="6"/>
        <v>2.063106796116505E-2</v>
      </c>
      <c r="AC58" s="10">
        <f t="shared" si="7"/>
        <v>3.9441747572815534E-3</v>
      </c>
      <c r="AD58" s="10">
        <f t="shared" si="8"/>
        <v>5.1881067961165046E-2</v>
      </c>
      <c r="AE58" s="10">
        <f t="shared" si="9"/>
        <v>0.21116504854368931</v>
      </c>
      <c r="AF58" s="10">
        <f t="shared" si="10"/>
        <v>0.18173543689320387</v>
      </c>
      <c r="AG58" s="10">
        <f t="shared" si="11"/>
        <v>2.6395631067961164E-2</v>
      </c>
      <c r="AH58" s="10">
        <f t="shared" si="12"/>
        <v>3.0339805825242718E-3</v>
      </c>
      <c r="AI58" s="10">
        <f t="shared" si="13"/>
        <v>1.183252427184466E-2</v>
      </c>
      <c r="AJ58" s="10">
        <f t="shared" si="14"/>
        <v>1.3349514563106795E-2</v>
      </c>
      <c r="AK58" s="11">
        <f t="shared" si="15"/>
        <v>3.1856796116504854E-2</v>
      </c>
      <c r="AL58" s="12">
        <f t="shared" si="20"/>
        <v>2885.803777170217</v>
      </c>
      <c r="AM58" s="12">
        <f t="shared" si="20"/>
        <v>10967.741935483871</v>
      </c>
      <c r="AN58" s="12">
        <f t="shared" si="20"/>
        <v>879.56698240866035</v>
      </c>
      <c r="AO58" s="12">
        <f t="shared" si="20"/>
        <v>1878.1095893420027</v>
      </c>
      <c r="AP58" s="12">
        <f t="shared" si="20"/>
        <v>62595.557154420363</v>
      </c>
      <c r="AQ58" s="12">
        <f t="shared" si="20"/>
        <v>3576.5891639498923</v>
      </c>
      <c r="AR58" s="12">
        <f t="shared" si="20"/>
        <v>5933.3015071949803</v>
      </c>
      <c r="AS58" s="12">
        <f t="shared" si="20"/>
        <v>15673.981191222569</v>
      </c>
      <c r="AT58" s="12">
        <f t="shared" si="20"/>
        <v>7800</v>
      </c>
      <c r="AU58" s="12">
        <f t="shared" si="20"/>
        <v>18487.394957983193</v>
      </c>
      <c r="AV58" s="12">
        <f t="shared" si="1"/>
        <v>2013.3842112327666</v>
      </c>
      <c r="AW58" s="10">
        <f t="shared" si="22"/>
        <v>3.4602667975165238</v>
      </c>
      <c r="AX58" s="10">
        <f t="shared" si="22"/>
        <v>4.0401172232079823</v>
      </c>
      <c r="AY58" s="10">
        <f t="shared" si="22"/>
        <v>2.9442689182480297</v>
      </c>
      <c r="AZ58" s="10">
        <f t="shared" si="22"/>
        <v>3.2737209301334484</v>
      </c>
      <c r="BA58" s="10">
        <f t="shared" si="22"/>
        <v>4.7965435093798741</v>
      </c>
      <c r="BB58" s="10">
        <f t="shared" si="22"/>
        <v>3.5534690564260898</v>
      </c>
      <c r="BC58" s="10">
        <f t="shared" si="22"/>
        <v>3.773296418046534</v>
      </c>
      <c r="BD58" s="10">
        <f t="shared" si="22"/>
        <v>4.1951793212788377</v>
      </c>
      <c r="BE58" s="10">
        <f t="shared" si="22"/>
        <v>3.8920946026904804</v>
      </c>
      <c r="BF58" s="10">
        <f t="shared" si="21"/>
        <v>4.2668757194296756</v>
      </c>
      <c r="BG58" s="10">
        <f t="shared" si="21"/>
        <v>3.3039266585927565</v>
      </c>
      <c r="BH58" s="11">
        <f t="shared" si="3"/>
        <v>0.57760882708645356</v>
      </c>
      <c r="BI58" s="13">
        <f>LOG(M58)-BH58</f>
        <v>2.9403783759386246</v>
      </c>
    </row>
    <row r="59" spans="1:61" x14ac:dyDescent="0.3">
      <c r="B59" s="9" t="s">
        <v>51</v>
      </c>
      <c r="C59" s="15">
        <v>896</v>
      </c>
      <c r="D59" s="15">
        <v>14</v>
      </c>
      <c r="E59" s="15">
        <v>19</v>
      </c>
      <c r="F59" s="15">
        <v>172</v>
      </c>
      <c r="G59" s="15">
        <v>169</v>
      </c>
      <c r="H59" s="15">
        <v>474</v>
      </c>
      <c r="I59" s="15">
        <v>137</v>
      </c>
      <c r="J59" s="15">
        <v>13</v>
      </c>
      <c r="K59" s="16">
        <v>20</v>
      </c>
      <c r="L59" s="16">
        <v>46</v>
      </c>
      <c r="M59" s="17">
        <v>2394</v>
      </c>
      <c r="N59" s="17">
        <f t="shared" si="4"/>
        <v>434</v>
      </c>
      <c r="O59" s="18">
        <v>311531</v>
      </c>
      <c r="P59" s="15">
        <v>885</v>
      </c>
      <c r="Q59" s="15">
        <v>3400</v>
      </c>
      <c r="R59" s="15">
        <v>105938</v>
      </c>
      <c r="S59" s="15">
        <v>17689</v>
      </c>
      <c r="T59" s="15">
        <v>148782</v>
      </c>
      <c r="U59" s="15">
        <v>25353</v>
      </c>
      <c r="V59" s="15">
        <v>852</v>
      </c>
      <c r="W59" s="16">
        <v>1000</v>
      </c>
      <c r="X59" s="20">
        <v>2423</v>
      </c>
      <c r="Y59" s="17">
        <v>671371</v>
      </c>
      <c r="Z59" s="17">
        <f t="shared" si="19"/>
        <v>53518</v>
      </c>
      <c r="AA59" s="10">
        <f t="shared" si="5"/>
        <v>0.3742690058479532</v>
      </c>
      <c r="AB59" s="10">
        <f t="shared" si="6"/>
        <v>5.8479532163742687E-3</v>
      </c>
      <c r="AC59" s="10">
        <f t="shared" si="7"/>
        <v>7.9365079365079361E-3</v>
      </c>
      <c r="AD59" s="10">
        <f t="shared" si="8"/>
        <v>7.1846282372598158E-2</v>
      </c>
      <c r="AE59" s="10">
        <f t="shared" si="9"/>
        <v>7.0593149540517958E-2</v>
      </c>
      <c r="AF59" s="10">
        <f t="shared" si="10"/>
        <v>0.19799498746867167</v>
      </c>
      <c r="AG59" s="10">
        <f t="shared" si="11"/>
        <v>5.7226399331662486E-2</v>
      </c>
      <c r="AH59" s="10">
        <f t="shared" si="12"/>
        <v>5.4302422723475352E-3</v>
      </c>
      <c r="AI59" s="10">
        <f t="shared" si="13"/>
        <v>8.3542188805346695E-3</v>
      </c>
      <c r="AJ59" s="10">
        <f t="shared" si="14"/>
        <v>1.921470342522974E-2</v>
      </c>
      <c r="AK59" s="11">
        <f t="shared" si="15"/>
        <v>0.18128654970760233</v>
      </c>
      <c r="AL59" s="12">
        <f t="shared" si="20"/>
        <v>2876.1182675239384</v>
      </c>
      <c r="AM59" s="12">
        <f t="shared" si="20"/>
        <v>15819.209039548023</v>
      </c>
      <c r="AN59" s="12">
        <f t="shared" si="20"/>
        <v>5588.2352941176478</v>
      </c>
      <c r="AO59" s="12">
        <f t="shared" si="20"/>
        <v>1623.591157091884</v>
      </c>
      <c r="AP59" s="12">
        <f t="shared" si="20"/>
        <v>9553.9600881904007</v>
      </c>
      <c r="AQ59" s="12">
        <f t="shared" si="20"/>
        <v>3185.8692583780294</v>
      </c>
      <c r="AR59" s="12">
        <f t="shared" si="20"/>
        <v>5403.6997593973101</v>
      </c>
      <c r="AS59" s="12">
        <f t="shared" si="20"/>
        <v>15258.215962441314</v>
      </c>
      <c r="AT59" s="12">
        <f t="shared" si="20"/>
        <v>20000</v>
      </c>
      <c r="AU59" s="12">
        <f t="shared" si="20"/>
        <v>18984.729673957903</v>
      </c>
      <c r="AV59" s="12">
        <f t="shared" si="1"/>
        <v>8109.4211293396611</v>
      </c>
      <c r="AW59" s="10">
        <f t="shared" si="22"/>
        <v>3.4588067404997824</v>
      </c>
      <c r="AX59" s="10">
        <f t="shared" si="22"/>
        <v>4.1991847649804122</v>
      </c>
      <c r="AY59" s="10">
        <f t="shared" si="22"/>
        <v>3.7472746839105739</v>
      </c>
      <c r="AZ59" s="10">
        <f t="shared" si="22"/>
        <v>3.2104766772617439</v>
      </c>
      <c r="BA59" s="10">
        <f t="shared" si="22"/>
        <v>3.9801834226795019</v>
      </c>
      <c r="BB59" s="10">
        <f t="shared" si="22"/>
        <v>3.5032279492648501</v>
      </c>
      <c r="BC59" s="10">
        <f t="shared" si="22"/>
        <v>3.7326912107313084</v>
      </c>
      <c r="BD59" s="10">
        <f t="shared" si="22"/>
        <v>4.1835037575401364</v>
      </c>
      <c r="BE59" s="10">
        <f t="shared" si="22"/>
        <v>4.3010299956639813</v>
      </c>
      <c r="BF59" s="10">
        <f t="shared" si="21"/>
        <v>4.2784044175440679</v>
      </c>
      <c r="BG59" s="10">
        <f t="shared" si="21"/>
        <v>3.9089898542967174</v>
      </c>
      <c r="BH59" s="11">
        <f t="shared" si="3"/>
        <v>0.5583713648952261</v>
      </c>
      <c r="BI59" s="13">
        <f t="shared" si="18"/>
        <v>2.8207527811751656</v>
      </c>
    </row>
    <row r="60" spans="1:61" x14ac:dyDescent="0.3">
      <c r="B60" s="9" t="s">
        <v>52</v>
      </c>
      <c r="C60" s="15">
        <v>1144</v>
      </c>
      <c r="D60" s="15">
        <v>378</v>
      </c>
      <c r="E60" s="15">
        <v>266</v>
      </c>
      <c r="F60" s="15">
        <v>230</v>
      </c>
      <c r="G60" s="15">
        <v>290</v>
      </c>
      <c r="H60" s="15">
        <v>314</v>
      </c>
      <c r="I60" s="15">
        <v>12</v>
      </c>
      <c r="J60" s="15">
        <v>7</v>
      </c>
      <c r="K60" s="16">
        <v>75</v>
      </c>
      <c r="L60" s="16">
        <v>127</v>
      </c>
      <c r="M60" s="17">
        <v>2953</v>
      </c>
      <c r="N60" s="17">
        <f t="shared" si="4"/>
        <v>110</v>
      </c>
      <c r="O60" s="18">
        <v>324036</v>
      </c>
      <c r="P60" s="15">
        <v>33228</v>
      </c>
      <c r="Q60" s="15">
        <v>103766</v>
      </c>
      <c r="R60" s="15">
        <v>123478</v>
      </c>
      <c r="S60" s="15">
        <v>18458</v>
      </c>
      <c r="T60" s="15">
        <v>88625</v>
      </c>
      <c r="U60" s="15">
        <v>1063</v>
      </c>
      <c r="V60" s="15">
        <v>530</v>
      </c>
      <c r="W60" s="16">
        <v>8000</v>
      </c>
      <c r="X60" s="20">
        <v>6218</v>
      </c>
      <c r="Y60" s="17">
        <v>723220</v>
      </c>
      <c r="Z60" s="17">
        <f t="shared" si="19"/>
        <v>15818</v>
      </c>
      <c r="AA60" s="10">
        <f t="shared" si="5"/>
        <v>0.38740264138164576</v>
      </c>
      <c r="AB60" s="10">
        <f t="shared" si="6"/>
        <v>0.12800541821876057</v>
      </c>
      <c r="AC60" s="10">
        <f t="shared" si="7"/>
        <v>9.0077886894683379E-2</v>
      </c>
      <c r="AD60" s="10">
        <f t="shared" si="8"/>
        <v>7.7886894683372843E-2</v>
      </c>
      <c r="AE60" s="10">
        <f t="shared" si="9"/>
        <v>9.8205215035557056E-2</v>
      </c>
      <c r="AF60" s="10">
        <f t="shared" si="10"/>
        <v>0.10633254317643075</v>
      </c>
      <c r="AG60" s="10">
        <f t="shared" si="11"/>
        <v>4.0636640704368437E-3</v>
      </c>
      <c r="AH60" s="10">
        <f t="shared" si="12"/>
        <v>2.3704707077548256E-3</v>
      </c>
      <c r="AI60" s="10">
        <f t="shared" si="13"/>
        <v>2.5397900440230273E-2</v>
      </c>
      <c r="AJ60" s="10">
        <f t="shared" si="14"/>
        <v>4.3007111412123267E-2</v>
      </c>
      <c r="AK60" s="11">
        <f t="shared" si="15"/>
        <v>3.7250253979004402E-2</v>
      </c>
      <c r="AL60" s="12">
        <f t="shared" si="20"/>
        <v>3530.4719228727672</v>
      </c>
      <c r="AM60" s="12">
        <f t="shared" si="20"/>
        <v>11375.947995666305</v>
      </c>
      <c r="AN60" s="12">
        <f t="shared" si="20"/>
        <v>2563.4600929013354</v>
      </c>
      <c r="AO60" s="12">
        <f t="shared" si="20"/>
        <v>1862.679991577447</v>
      </c>
      <c r="AP60" s="12">
        <f t="shared" si="20"/>
        <v>15711.344674395927</v>
      </c>
      <c r="AQ60" s="12">
        <f t="shared" si="20"/>
        <v>3543.0183356840621</v>
      </c>
      <c r="AR60" s="12">
        <f t="shared" si="20"/>
        <v>11288.805268109127</v>
      </c>
      <c r="AS60" s="12">
        <f t="shared" si="20"/>
        <v>13207.547169811322</v>
      </c>
      <c r="AT60" s="12">
        <f t="shared" si="20"/>
        <v>9375</v>
      </c>
      <c r="AU60" s="12">
        <f t="shared" si="20"/>
        <v>20424.573817947894</v>
      </c>
      <c r="AV60" s="12">
        <f t="shared" si="1"/>
        <v>6954.1029207232268</v>
      </c>
      <c r="AW60" s="10">
        <f t="shared" si="22"/>
        <v>3.547832761988591</v>
      </c>
      <c r="AX60" s="10">
        <f t="shared" si="22"/>
        <v>4.0559875980440259</v>
      </c>
      <c r="AY60" s="10">
        <f t="shared" si="22"/>
        <v>3.4088265608762258</v>
      </c>
      <c r="AZ60" s="10">
        <f t="shared" si="22"/>
        <v>3.2701382495126707</v>
      </c>
      <c r="BA60" s="10">
        <f t="shared" si="22"/>
        <v>4.1962133562480499</v>
      </c>
      <c r="BB60" s="10">
        <f t="shared" si="22"/>
        <v>3.549373399882092</v>
      </c>
      <c r="BC60" s="10">
        <f t="shared" si="22"/>
        <v>4.0526479815243279</v>
      </c>
      <c r="BD60" s="10">
        <f t="shared" si="22"/>
        <v>4.1208221704134678</v>
      </c>
      <c r="BE60" s="10">
        <f t="shared" si="22"/>
        <v>3.9719712763997563</v>
      </c>
      <c r="BF60" s="10">
        <f t="shared" si="21"/>
        <v>4.310153003248784</v>
      </c>
      <c r="BG60" s="10">
        <f t="shared" si="21"/>
        <v>3.8422411139531363</v>
      </c>
      <c r="BH60" s="11">
        <f t="shared" si="3"/>
        <v>0.5682605518538234</v>
      </c>
      <c r="BI60" s="13">
        <f t="shared" si="18"/>
        <v>2.9020028951112549</v>
      </c>
    </row>
    <row r="61" spans="1:61" x14ac:dyDescent="0.3">
      <c r="B61" s="9" t="s">
        <v>53</v>
      </c>
      <c r="C61" s="15">
        <v>1423</v>
      </c>
      <c r="D61" s="15">
        <v>339</v>
      </c>
      <c r="E61" s="15">
        <v>1203</v>
      </c>
      <c r="F61" s="15">
        <v>354</v>
      </c>
      <c r="G61" s="15">
        <v>312</v>
      </c>
      <c r="H61" s="15">
        <v>375</v>
      </c>
      <c r="I61" s="15">
        <v>127</v>
      </c>
      <c r="J61" s="15">
        <v>57</v>
      </c>
      <c r="K61" s="16">
        <v>35</v>
      </c>
      <c r="L61" s="16">
        <v>175</v>
      </c>
      <c r="M61" s="17">
        <v>5182</v>
      </c>
      <c r="N61" s="17">
        <f t="shared" si="4"/>
        <v>782</v>
      </c>
      <c r="O61" s="18">
        <v>526632</v>
      </c>
      <c r="P61" s="15">
        <v>27108</v>
      </c>
      <c r="Q61" s="15">
        <v>826189</v>
      </c>
      <c r="R61" s="15">
        <v>185307</v>
      </c>
      <c r="S61" s="15">
        <v>14496</v>
      </c>
      <c r="T61" s="15">
        <v>104425</v>
      </c>
      <c r="U61" s="15">
        <v>19201</v>
      </c>
      <c r="V61" s="15">
        <v>3838</v>
      </c>
      <c r="W61" s="16">
        <v>4000</v>
      </c>
      <c r="X61" s="20">
        <v>9359</v>
      </c>
      <c r="Y61" s="17">
        <v>1820967</v>
      </c>
      <c r="Z61" s="17">
        <f t="shared" si="19"/>
        <v>100412</v>
      </c>
      <c r="AA61" s="10">
        <f t="shared" si="5"/>
        <v>0.27460439984561946</v>
      </c>
      <c r="AB61" s="10">
        <f t="shared" si="6"/>
        <v>6.5418757236588188E-2</v>
      </c>
      <c r="AC61" s="10">
        <f t="shared" si="7"/>
        <v>0.23214974913160941</v>
      </c>
      <c r="AD61" s="10">
        <f t="shared" si="8"/>
        <v>6.8313392512543425E-2</v>
      </c>
      <c r="AE61" s="10">
        <f t="shared" si="9"/>
        <v>6.020841373986878E-2</v>
      </c>
      <c r="AF61" s="10">
        <f t="shared" si="10"/>
        <v>7.2365881898880741E-2</v>
      </c>
      <c r="AG61" s="10">
        <f t="shared" si="11"/>
        <v>2.450791200308761E-2</v>
      </c>
      <c r="AH61" s="10">
        <f t="shared" si="12"/>
        <v>1.0999614048629872E-2</v>
      </c>
      <c r="AI61" s="10">
        <f t="shared" si="13"/>
        <v>6.7541489772288688E-3</v>
      </c>
      <c r="AJ61" s="10">
        <f t="shared" si="14"/>
        <v>3.3770744886144344E-2</v>
      </c>
      <c r="AK61" s="11">
        <f t="shared" si="15"/>
        <v>0.1509069857197993</v>
      </c>
      <c r="AL61" s="12">
        <f t="shared" si="20"/>
        <v>2702.076592383296</v>
      </c>
      <c r="AM61" s="12">
        <f t="shared" si="20"/>
        <v>12505.533421868084</v>
      </c>
      <c r="AN61" s="12">
        <f t="shared" si="20"/>
        <v>1456.0832932900341</v>
      </c>
      <c r="AO61" s="12">
        <f t="shared" si="20"/>
        <v>1910.3433761271835</v>
      </c>
      <c r="AP61" s="12">
        <f t="shared" si="20"/>
        <v>21523.178807947017</v>
      </c>
      <c r="AQ61" s="12">
        <f t="shared" si="20"/>
        <v>3591.0940866650703</v>
      </c>
      <c r="AR61" s="12">
        <f t="shared" si="20"/>
        <v>6614.2388417269931</v>
      </c>
      <c r="AS61" s="12">
        <f t="shared" si="20"/>
        <v>14851.48514851485</v>
      </c>
      <c r="AT61" s="12">
        <f t="shared" si="20"/>
        <v>8750</v>
      </c>
      <c r="AU61" s="12">
        <f t="shared" si="20"/>
        <v>18698.578908002994</v>
      </c>
      <c r="AV61" s="12">
        <f t="shared" si="1"/>
        <v>7787.913795163925</v>
      </c>
      <c r="AW61" s="10">
        <f t="shared" si="22"/>
        <v>3.4316976552626124</v>
      </c>
      <c r="AX61" s="10">
        <f t="shared" si="22"/>
        <v>4.0971022212350947</v>
      </c>
      <c r="AY61" s="10">
        <f t="shared" si="22"/>
        <v>3.1631862189204143</v>
      </c>
      <c r="AZ61" s="10">
        <f t="shared" si="22"/>
        <v>3.2811114368571697</v>
      </c>
      <c r="BA61" s="10">
        <f t="shared" si="22"/>
        <v>4.3329064136857047</v>
      </c>
      <c r="BB61" s="10">
        <f t="shared" si="22"/>
        <v>3.5552267837905602</v>
      </c>
      <c r="BC61" s="10">
        <f t="shared" si="22"/>
        <v>3.8204798733371708</v>
      </c>
      <c r="BD61" s="10">
        <f t="shared" si="22"/>
        <v>4.1717698852730383</v>
      </c>
      <c r="BE61" s="10">
        <f t="shared" si="22"/>
        <v>3.9420080530223132</v>
      </c>
      <c r="BF61" s="10">
        <f t="shared" si="21"/>
        <v>4.2718086014100534</v>
      </c>
      <c r="BG61" s="10">
        <f t="shared" si="21"/>
        <v>3.8914211356456541</v>
      </c>
      <c r="BH61" s="11">
        <f t="shared" si="3"/>
        <v>0.55444887111125474</v>
      </c>
      <c r="BI61" s="13">
        <f t="shared" si="18"/>
        <v>3.1600485375385512</v>
      </c>
    </row>
    <row r="62" spans="1:61" x14ac:dyDescent="0.3">
      <c r="B62" s="9" t="s">
        <v>54</v>
      </c>
      <c r="C62" s="15">
        <v>1401</v>
      </c>
      <c r="D62" s="15">
        <v>740</v>
      </c>
      <c r="E62" s="15">
        <v>1581</v>
      </c>
      <c r="F62" s="15">
        <v>182</v>
      </c>
      <c r="G62" s="15">
        <v>230</v>
      </c>
      <c r="H62" s="15">
        <v>590</v>
      </c>
      <c r="I62" s="15">
        <v>132</v>
      </c>
      <c r="J62" s="15">
        <v>32</v>
      </c>
      <c r="K62" s="16">
        <v>19</v>
      </c>
      <c r="L62" s="16">
        <v>138</v>
      </c>
      <c r="M62" s="17">
        <v>5312</v>
      </c>
      <c r="N62" s="17">
        <f t="shared" si="4"/>
        <v>267</v>
      </c>
      <c r="O62" s="18">
        <v>618036</v>
      </c>
      <c r="P62" s="15">
        <v>64556</v>
      </c>
      <c r="Q62" s="15">
        <v>1057861</v>
      </c>
      <c r="R62" s="15">
        <v>103523</v>
      </c>
      <c r="S62" s="15">
        <v>19637</v>
      </c>
      <c r="T62" s="15">
        <v>180386</v>
      </c>
      <c r="U62" s="15">
        <v>15412</v>
      </c>
      <c r="V62" s="15">
        <v>2219</v>
      </c>
      <c r="W62" s="16">
        <v>2000</v>
      </c>
      <c r="X62" s="20">
        <v>7325</v>
      </c>
      <c r="Y62" s="17">
        <v>2077545</v>
      </c>
      <c r="Z62" s="17">
        <f t="shared" si="19"/>
        <v>6590</v>
      </c>
      <c r="AA62" s="10">
        <f t="shared" si="5"/>
        <v>0.26374246987951805</v>
      </c>
      <c r="AB62" s="10">
        <f t="shared" si="6"/>
        <v>0.13930722891566266</v>
      </c>
      <c r="AC62" s="10">
        <f t="shared" si="7"/>
        <v>0.29762801204819278</v>
      </c>
      <c r="AD62" s="10">
        <f t="shared" si="8"/>
        <v>3.4262048192771087E-2</v>
      </c>
      <c r="AE62" s="10">
        <f t="shared" si="9"/>
        <v>4.3298192771084335E-2</v>
      </c>
      <c r="AF62" s="10">
        <f t="shared" si="10"/>
        <v>0.11106927710843373</v>
      </c>
      <c r="AG62" s="10">
        <f t="shared" si="11"/>
        <v>2.4849397590361446E-2</v>
      </c>
      <c r="AH62" s="10">
        <f t="shared" si="12"/>
        <v>6.024096385542169E-3</v>
      </c>
      <c r="AI62" s="10">
        <f t="shared" si="13"/>
        <v>3.5768072289156625E-3</v>
      </c>
      <c r="AJ62" s="10">
        <f t="shared" si="14"/>
        <v>2.5978915662650603E-2</v>
      </c>
      <c r="AK62" s="11">
        <f t="shared" si="15"/>
        <v>5.026355421686747E-2</v>
      </c>
      <c r="AL62" s="12">
        <f t="shared" si="20"/>
        <v>2266.8582412674991</v>
      </c>
      <c r="AM62" s="12">
        <f t="shared" si="20"/>
        <v>11462.9159179627</v>
      </c>
      <c r="AN62" s="12">
        <f t="shared" si="20"/>
        <v>1494.5252731691592</v>
      </c>
      <c r="AO62" s="12">
        <f t="shared" si="20"/>
        <v>1758.0634255189668</v>
      </c>
      <c r="AP62" s="12">
        <f t="shared" si="20"/>
        <v>11712.5833885013</v>
      </c>
      <c r="AQ62" s="12">
        <f t="shared" si="20"/>
        <v>3270.7638065038304</v>
      </c>
      <c r="AR62" s="12">
        <f t="shared" si="20"/>
        <v>8564.7547365689079</v>
      </c>
      <c r="AS62" s="12">
        <f t="shared" si="20"/>
        <v>14420.910319963948</v>
      </c>
      <c r="AT62" s="12">
        <f t="shared" si="20"/>
        <v>9500</v>
      </c>
      <c r="AU62" s="12">
        <f t="shared" si="20"/>
        <v>18839.590443686007</v>
      </c>
      <c r="AV62" s="12">
        <f t="shared" si="1"/>
        <v>40515.933232169955</v>
      </c>
      <c r="AW62" s="10">
        <f t="shared" si="22"/>
        <v>3.3554243622261022</v>
      </c>
      <c r="AX62" s="10">
        <f t="shared" si="22"/>
        <v>4.0592951068110414</v>
      </c>
      <c r="AY62" s="10">
        <f t="shared" si="22"/>
        <v>3.1745032635740955</v>
      </c>
      <c r="AZ62" s="10">
        <f t="shared" si="22"/>
        <v>3.2450345390290032</v>
      </c>
      <c r="BA62" s="10">
        <f t="shared" si="22"/>
        <v>4.0686526958947287</v>
      </c>
      <c r="BB62" s="10">
        <f t="shared" si="22"/>
        <v>3.514649183306974</v>
      </c>
      <c r="BC62" s="10">
        <f t="shared" si="22"/>
        <v>3.9327149308648868</v>
      </c>
      <c r="BD62" s="10">
        <f t="shared" si="22"/>
        <v>4.1589926760878972</v>
      </c>
      <c r="BE62" s="10">
        <f t="shared" si="22"/>
        <v>3.9777236052888476</v>
      </c>
      <c r="BF62" s="10">
        <f t="shared" si="21"/>
        <v>4.2750714573750894</v>
      </c>
      <c r="BG62" s="10">
        <f t="shared" si="21"/>
        <v>4.6076258467705653</v>
      </c>
      <c r="BH62" s="11">
        <f t="shared" si="3"/>
        <v>0.55055355236762338</v>
      </c>
      <c r="BI62" s="13">
        <f t="shared" si="18"/>
        <v>3.1747045139923378</v>
      </c>
    </row>
    <row r="63" spans="1:61" x14ac:dyDescent="0.3">
      <c r="B63" s="9" t="s">
        <v>55</v>
      </c>
      <c r="C63" s="15">
        <v>1321</v>
      </c>
      <c r="D63" s="15">
        <v>701</v>
      </c>
      <c r="E63" s="15">
        <v>1071</v>
      </c>
      <c r="F63" s="15">
        <v>318</v>
      </c>
      <c r="G63" s="15">
        <v>340</v>
      </c>
      <c r="H63" s="15">
        <v>127</v>
      </c>
      <c r="I63" s="15">
        <v>79</v>
      </c>
      <c r="J63" s="15">
        <v>65</v>
      </c>
      <c r="K63" s="16">
        <v>40</v>
      </c>
      <c r="L63" s="16">
        <v>31</v>
      </c>
      <c r="M63" s="17">
        <v>5098</v>
      </c>
      <c r="N63" s="17">
        <f t="shared" si="4"/>
        <v>1005</v>
      </c>
      <c r="O63" s="18">
        <v>639092</v>
      </c>
      <c r="P63" s="15">
        <v>77300</v>
      </c>
      <c r="Q63" s="15">
        <v>658152</v>
      </c>
      <c r="R63" s="15">
        <v>146563</v>
      </c>
      <c r="S63" s="15">
        <v>8367</v>
      </c>
      <c r="T63" s="15">
        <v>21049</v>
      </c>
      <c r="U63" s="15">
        <v>16188</v>
      </c>
      <c r="V63" s="15">
        <v>4150</v>
      </c>
      <c r="W63" s="16">
        <v>5000</v>
      </c>
      <c r="X63" s="20">
        <v>1547</v>
      </c>
      <c r="Y63" s="17">
        <v>1691308</v>
      </c>
      <c r="Z63" s="17">
        <f t="shared" si="19"/>
        <v>113900</v>
      </c>
      <c r="AA63" s="10">
        <f t="shared" si="5"/>
        <v>0.25912122400941545</v>
      </c>
      <c r="AB63" s="10">
        <f t="shared" si="6"/>
        <v>0.13750490388387604</v>
      </c>
      <c r="AC63" s="10">
        <f t="shared" si="7"/>
        <v>0.21008238524911729</v>
      </c>
      <c r="AD63" s="10">
        <f t="shared" si="8"/>
        <v>6.2377402903099254E-2</v>
      </c>
      <c r="AE63" s="10">
        <f t="shared" si="9"/>
        <v>6.6692820714005493E-2</v>
      </c>
      <c r="AF63" s="10">
        <f t="shared" si="10"/>
        <v>2.4911730090231465E-2</v>
      </c>
      <c r="AG63" s="10">
        <f t="shared" si="11"/>
        <v>1.5496273048254218E-2</v>
      </c>
      <c r="AH63" s="10">
        <f t="shared" si="12"/>
        <v>1.275009807767752E-2</v>
      </c>
      <c r="AI63" s="10">
        <f t="shared" si="13"/>
        <v>7.8462142016477044E-3</v>
      </c>
      <c r="AJ63" s="10">
        <f t="shared" si="14"/>
        <v>6.0808160062769713E-3</v>
      </c>
      <c r="AK63" s="11">
        <f t="shared" si="15"/>
        <v>0.19713613181639858</v>
      </c>
      <c r="AL63" s="12">
        <f t="shared" si="20"/>
        <v>2066.9950492260896</v>
      </c>
      <c r="AM63" s="12">
        <f t="shared" si="20"/>
        <v>9068.5640362225113</v>
      </c>
      <c r="AN63" s="12">
        <f t="shared" si="20"/>
        <v>1627.2836669948583</v>
      </c>
      <c r="AO63" s="12">
        <f t="shared" si="20"/>
        <v>2169.7154124847334</v>
      </c>
      <c r="AP63" s="12">
        <f t="shared" si="20"/>
        <v>40635.831241783198</v>
      </c>
      <c r="AQ63" s="12">
        <f t="shared" ref="AQ63:AU94" si="23">(H63/T63)*1000000</f>
        <v>6033.540785785548</v>
      </c>
      <c r="AR63" s="12">
        <f t="shared" si="23"/>
        <v>4880.1581418334572</v>
      </c>
      <c r="AS63" s="12">
        <f t="shared" si="23"/>
        <v>15662.65060240964</v>
      </c>
      <c r="AT63" s="12">
        <f t="shared" si="23"/>
        <v>8000</v>
      </c>
      <c r="AU63" s="12">
        <f t="shared" si="23"/>
        <v>20038.7847446671</v>
      </c>
      <c r="AV63" s="12">
        <f t="shared" si="1"/>
        <v>8823.5294117647063</v>
      </c>
      <c r="AW63" s="10">
        <f t="shared" si="22"/>
        <v>3.3153394364258535</v>
      </c>
      <c r="AX63" s="10">
        <f t="shared" si="22"/>
        <v>3.9575385240483336</v>
      </c>
      <c r="AY63" s="10">
        <f t="shared" si="22"/>
        <v>3.2114632654582511</v>
      </c>
      <c r="AZ63" s="10">
        <f t="shared" si="22"/>
        <v>3.3364027739901387</v>
      </c>
      <c r="BA63" s="10">
        <f t="shared" si="22"/>
        <v>4.6089091480565427</v>
      </c>
      <c r="BB63" s="10">
        <f t="shared" si="22"/>
        <v>3.7805722528411825</v>
      </c>
      <c r="BC63" s="10">
        <f t="shared" si="22"/>
        <v>3.6884338955709124</v>
      </c>
      <c r="BD63" s="10">
        <f t="shared" si="22"/>
        <v>4.1948652599307632</v>
      </c>
      <c r="BE63" s="10">
        <f t="shared" si="22"/>
        <v>3.9030899869919438</v>
      </c>
      <c r="BF63" s="10">
        <f t="shared" si="21"/>
        <v>4.3018713801349051</v>
      </c>
      <c r="BG63" s="10">
        <f t="shared" si="21"/>
        <v>3.9456423376774072</v>
      </c>
      <c r="BH63" s="11">
        <f t="shared" si="3"/>
        <v>0.56024859906552149</v>
      </c>
      <c r="BI63" s="13">
        <f t="shared" si="18"/>
        <v>3.1471512320677268</v>
      </c>
    </row>
    <row r="64" spans="1:61" x14ac:dyDescent="0.3">
      <c r="B64" s="9" t="s">
        <v>56</v>
      </c>
      <c r="C64" s="15">
        <v>1587</v>
      </c>
      <c r="D64" s="15">
        <v>948</v>
      </c>
      <c r="E64" s="15">
        <v>732</v>
      </c>
      <c r="F64" s="15">
        <v>1063</v>
      </c>
      <c r="G64" s="15">
        <v>153</v>
      </c>
      <c r="H64" s="15">
        <v>461</v>
      </c>
      <c r="I64" s="15">
        <v>84</v>
      </c>
      <c r="J64" s="15">
        <v>63</v>
      </c>
      <c r="K64" s="16">
        <v>36</v>
      </c>
      <c r="L64" s="16">
        <v>66</v>
      </c>
      <c r="M64" s="17">
        <v>7299</v>
      </c>
      <c r="N64" s="17">
        <f t="shared" si="4"/>
        <v>2106</v>
      </c>
      <c r="O64" s="18">
        <v>759790</v>
      </c>
      <c r="P64" s="15">
        <v>85624</v>
      </c>
      <c r="Q64" s="15">
        <v>586141</v>
      </c>
      <c r="R64" s="15">
        <v>257426</v>
      </c>
      <c r="S64" s="15">
        <v>2517</v>
      </c>
      <c r="T64" s="15">
        <v>140731</v>
      </c>
      <c r="U64" s="15">
        <v>15346</v>
      </c>
      <c r="V64" s="15">
        <v>4717</v>
      </c>
      <c r="W64" s="16">
        <v>4000</v>
      </c>
      <c r="X64" s="20">
        <v>4682</v>
      </c>
      <c r="Y64" s="17">
        <v>2072338</v>
      </c>
      <c r="Z64" s="17">
        <f t="shared" si="19"/>
        <v>211364</v>
      </c>
      <c r="AA64" s="10">
        <f t="shared" si="5"/>
        <v>0.21742704480065764</v>
      </c>
      <c r="AB64" s="10">
        <f t="shared" si="6"/>
        <v>0.12988080558980683</v>
      </c>
      <c r="AC64" s="10">
        <f t="shared" si="7"/>
        <v>0.10028771064529388</v>
      </c>
      <c r="AD64" s="10">
        <f t="shared" si="8"/>
        <v>0.14563638854637623</v>
      </c>
      <c r="AE64" s="10">
        <f t="shared" si="9"/>
        <v>2.096177558569667E-2</v>
      </c>
      <c r="AF64" s="10">
        <f t="shared" si="10"/>
        <v>6.3159336895465129E-2</v>
      </c>
      <c r="AG64" s="10">
        <f t="shared" si="11"/>
        <v>1.1508425811755036E-2</v>
      </c>
      <c r="AH64" s="10">
        <f t="shared" si="12"/>
        <v>8.6313193588162754E-3</v>
      </c>
      <c r="AI64" s="10">
        <f t="shared" si="13"/>
        <v>4.9321824907521579E-3</v>
      </c>
      <c r="AJ64" s="10">
        <f t="shared" si="14"/>
        <v>9.0423345663789567E-3</v>
      </c>
      <c r="AK64" s="11">
        <f t="shared" si="15"/>
        <v>0.28853267570900121</v>
      </c>
      <c r="AL64" s="12">
        <f t="shared" ref="AL64:AU95" si="24">(C64/O64)*1000000</f>
        <v>2088.7350452098608</v>
      </c>
      <c r="AM64" s="12">
        <f t="shared" si="24"/>
        <v>11071.662150798842</v>
      </c>
      <c r="AN64" s="12">
        <f t="shared" si="24"/>
        <v>1248.846267365702</v>
      </c>
      <c r="AO64" s="12">
        <f t="shared" si="24"/>
        <v>4129.3420245041289</v>
      </c>
      <c r="AP64" s="12">
        <f t="shared" si="24"/>
        <v>60786.650774731825</v>
      </c>
      <c r="AQ64" s="12">
        <f t="shared" si="23"/>
        <v>3275.7530323809256</v>
      </c>
      <c r="AR64" s="12">
        <f t="shared" si="23"/>
        <v>5473.7390851036098</v>
      </c>
      <c r="AS64" s="12">
        <f t="shared" si="23"/>
        <v>13355.946576213695</v>
      </c>
      <c r="AT64" s="12">
        <f t="shared" si="23"/>
        <v>9000</v>
      </c>
      <c r="AU64" s="12">
        <f t="shared" si="23"/>
        <v>14096.539940196497</v>
      </c>
      <c r="AV64" s="12">
        <f t="shared" si="1"/>
        <v>9963.8538256278262</v>
      </c>
      <c r="AW64" s="10">
        <f t="shared" si="22"/>
        <v>3.3198833534790246</v>
      </c>
      <c r="AX64" s="10">
        <f t="shared" si="22"/>
        <v>4.0442128249195459</v>
      </c>
      <c r="AY64" s="10">
        <f t="shared" si="22"/>
        <v>3.0965089801323527</v>
      </c>
      <c r="AZ64" s="10">
        <f t="shared" si="22"/>
        <v>3.6158808560408566</v>
      </c>
      <c r="BA64" s="10">
        <f t="shared" si="22"/>
        <v>4.7838082152692358</v>
      </c>
      <c r="BB64" s="10">
        <f t="shared" si="22"/>
        <v>3.5153111517216984</v>
      </c>
      <c r="BC64" s="10">
        <f t="shared" si="22"/>
        <v>3.7382840921971678</v>
      </c>
      <c r="BD64" s="10">
        <f t="shared" si="22"/>
        <v>4.1256746732078797</v>
      </c>
      <c r="BE64" s="10">
        <f t="shared" si="22"/>
        <v>3.9542425094393248</v>
      </c>
      <c r="BF64" s="10">
        <f t="shared" si="21"/>
        <v>4.1491125261812627</v>
      </c>
      <c r="BG64" s="10">
        <f t="shared" si="21"/>
        <v>3.9984273476090606</v>
      </c>
      <c r="BH64" s="11">
        <f t="shared" si="3"/>
        <v>0.56771726715530524</v>
      </c>
      <c r="BI64" s="13">
        <f t="shared" si="18"/>
        <v>3.2955460964951753</v>
      </c>
    </row>
    <row r="65" spans="1:61" x14ac:dyDescent="0.3">
      <c r="A65">
        <v>2017</v>
      </c>
      <c r="B65" s="9" t="s">
        <v>44</v>
      </c>
      <c r="C65" s="15">
        <v>1038</v>
      </c>
      <c r="D65" s="15">
        <v>761</v>
      </c>
      <c r="E65" s="15">
        <v>78</v>
      </c>
      <c r="F65" s="15">
        <v>747</v>
      </c>
      <c r="G65" s="15">
        <v>38</v>
      </c>
      <c r="H65" s="15">
        <v>73</v>
      </c>
      <c r="I65" s="15">
        <v>201</v>
      </c>
      <c r="J65" s="15">
        <v>9</v>
      </c>
      <c r="K65" s="16">
        <v>18</v>
      </c>
      <c r="L65" s="16">
        <v>21</v>
      </c>
      <c r="M65" s="17">
        <v>3892</v>
      </c>
      <c r="N65" s="17">
        <f t="shared" si="4"/>
        <v>908</v>
      </c>
      <c r="O65" s="18">
        <v>592609</v>
      </c>
      <c r="P65" s="15">
        <v>70255</v>
      </c>
      <c r="Q65" s="15">
        <v>82133</v>
      </c>
      <c r="R65" s="15">
        <v>136234</v>
      </c>
      <c r="S65" s="15">
        <v>7705</v>
      </c>
      <c r="T65" s="15">
        <v>17355</v>
      </c>
      <c r="U65" s="15">
        <v>29730</v>
      </c>
      <c r="V65" s="15">
        <v>327</v>
      </c>
      <c r="W65" s="16">
        <v>2000</v>
      </c>
      <c r="X65" s="20">
        <v>1050</v>
      </c>
      <c r="Y65" s="17">
        <v>1060085</v>
      </c>
      <c r="Z65" s="17">
        <f t="shared" si="19"/>
        <v>120687</v>
      </c>
      <c r="AA65" s="10">
        <f t="shared" si="5"/>
        <v>0.26670092497430625</v>
      </c>
      <c r="AB65" s="10">
        <f t="shared" si="6"/>
        <v>0.19552929085303186</v>
      </c>
      <c r="AC65" s="10">
        <f t="shared" si="7"/>
        <v>2.0041109969167522E-2</v>
      </c>
      <c r="AD65" s="10">
        <f t="shared" si="8"/>
        <v>0.19193216855087358</v>
      </c>
      <c r="AE65" s="10">
        <f t="shared" si="9"/>
        <v>9.7636176772867428E-3</v>
      </c>
      <c r="AF65" s="10">
        <f t="shared" si="10"/>
        <v>1.8756423432682426E-2</v>
      </c>
      <c r="AG65" s="10">
        <f t="shared" si="11"/>
        <v>5.1644398766700926E-2</v>
      </c>
      <c r="AH65" s="10">
        <f t="shared" si="12"/>
        <v>2.3124357656731757E-3</v>
      </c>
      <c r="AI65" s="10">
        <f t="shared" si="13"/>
        <v>4.6248715313463515E-3</v>
      </c>
      <c r="AJ65" s="10">
        <f t="shared" si="14"/>
        <v>5.3956834532374104E-3</v>
      </c>
      <c r="AK65" s="11">
        <f t="shared" si="15"/>
        <v>0.23329907502569372</v>
      </c>
      <c r="AL65" s="12">
        <f t="shared" si="24"/>
        <v>1751.576503225567</v>
      </c>
      <c r="AM65" s="12">
        <f t="shared" si="24"/>
        <v>10831.969254857306</v>
      </c>
      <c r="AN65" s="12">
        <f t="shared" si="24"/>
        <v>949.67917889277146</v>
      </c>
      <c r="AO65" s="12">
        <f t="shared" si="24"/>
        <v>5483.2127075473081</v>
      </c>
      <c r="AP65" s="12">
        <f t="shared" si="24"/>
        <v>4931.862426995458</v>
      </c>
      <c r="AQ65" s="12">
        <f t="shared" si="23"/>
        <v>4206.280610774993</v>
      </c>
      <c r="AR65" s="12">
        <f t="shared" si="23"/>
        <v>6760.8476286579216</v>
      </c>
      <c r="AS65" s="12">
        <f t="shared" si="23"/>
        <v>27522.935779816515</v>
      </c>
      <c r="AT65" s="12">
        <f t="shared" si="23"/>
        <v>9000</v>
      </c>
      <c r="AU65" s="12">
        <f t="shared" si="23"/>
        <v>20000</v>
      </c>
      <c r="AV65" s="12">
        <f t="shared" si="1"/>
        <v>7523.5940904985628</v>
      </c>
      <c r="AW65" s="10">
        <f t="shared" si="22"/>
        <v>3.2434291106534956</v>
      </c>
      <c r="AX65" s="10">
        <f t="shared" si="22"/>
        <v>4.0347074186541443</v>
      </c>
      <c r="AY65" s="10">
        <f t="shared" si="22"/>
        <v>2.9775769164801056</v>
      </c>
      <c r="AZ65" s="10">
        <f t="shared" si="22"/>
        <v>3.7390350935804078</v>
      </c>
      <c r="BA65" s="10">
        <f t="shared" si="22"/>
        <v>3.6930109535623723</v>
      </c>
      <c r="BB65" s="10">
        <f t="shared" si="22"/>
        <v>3.6238982421130252</v>
      </c>
      <c r="BC65" s="10">
        <f t="shared" si="22"/>
        <v>3.8300011482155512</v>
      </c>
      <c r="BD65" s="10">
        <f t="shared" si="22"/>
        <v>4.4396947567790388</v>
      </c>
      <c r="BE65" s="10">
        <f t="shared" si="22"/>
        <v>3.9542425094393248</v>
      </c>
      <c r="BF65" s="10">
        <f t="shared" si="21"/>
        <v>4.3010299956639813</v>
      </c>
      <c r="BG65" s="10">
        <f t="shared" si="21"/>
        <v>3.8764253566534683</v>
      </c>
      <c r="BH65" s="11">
        <f t="shared" si="3"/>
        <v>0.56693202656921771</v>
      </c>
      <c r="BI65" s="13">
        <f t="shared" si="18"/>
        <v>3.0232408050270969</v>
      </c>
    </row>
    <row r="66" spans="1:61" x14ac:dyDescent="0.3">
      <c r="B66" s="14" t="s">
        <v>46</v>
      </c>
      <c r="C66" s="15">
        <v>546</v>
      </c>
      <c r="D66" s="15">
        <v>66</v>
      </c>
      <c r="E66" s="15">
        <v>52</v>
      </c>
      <c r="F66" s="15">
        <v>799</v>
      </c>
      <c r="G66" s="15">
        <v>113</v>
      </c>
      <c r="H66" s="15">
        <v>40</v>
      </c>
      <c r="I66" s="15">
        <v>379</v>
      </c>
      <c r="J66" s="15">
        <v>19</v>
      </c>
      <c r="K66" s="16">
        <v>24</v>
      </c>
      <c r="L66" s="16">
        <v>4</v>
      </c>
      <c r="M66" s="17">
        <v>4041</v>
      </c>
      <c r="N66" s="17">
        <f t="shared" si="4"/>
        <v>1999</v>
      </c>
      <c r="O66" s="18">
        <v>356169</v>
      </c>
      <c r="P66" s="15">
        <v>13280</v>
      </c>
      <c r="Q66" s="15">
        <v>64791</v>
      </c>
      <c r="R66" s="15">
        <v>137289</v>
      </c>
      <c r="S66" s="15">
        <v>6082</v>
      </c>
      <c r="T66" s="15">
        <v>5669</v>
      </c>
      <c r="U66" s="15">
        <v>72850</v>
      </c>
      <c r="V66" s="15">
        <v>879</v>
      </c>
      <c r="W66" s="16">
        <v>3000</v>
      </c>
      <c r="X66" s="20">
        <v>208</v>
      </c>
      <c r="Y66" s="17">
        <v>887407</v>
      </c>
      <c r="Z66" s="17">
        <f t="shared" si="19"/>
        <v>227190</v>
      </c>
      <c r="AA66" s="10">
        <f t="shared" si="5"/>
        <v>0.13511507052709726</v>
      </c>
      <c r="AB66" s="10">
        <f t="shared" si="6"/>
        <v>1.6332590942835932E-2</v>
      </c>
      <c r="AC66" s="10">
        <f t="shared" si="7"/>
        <v>1.2868101954961643E-2</v>
      </c>
      <c r="AD66" s="10">
        <f t="shared" si="8"/>
        <v>0.19772333580796833</v>
      </c>
      <c r="AE66" s="10">
        <f t="shared" si="9"/>
        <v>2.7963375402128187E-2</v>
      </c>
      <c r="AF66" s="10">
        <f t="shared" si="10"/>
        <v>9.8985399653551097E-3</v>
      </c>
      <c r="AG66" s="10">
        <f t="shared" si="11"/>
        <v>9.3788666171739671E-2</v>
      </c>
      <c r="AH66" s="10">
        <f t="shared" si="12"/>
        <v>4.7018064835436775E-3</v>
      </c>
      <c r="AI66" s="10">
        <f t="shared" si="13"/>
        <v>5.9391239792130658E-3</v>
      </c>
      <c r="AJ66" s="10">
        <f t="shared" si="14"/>
        <v>9.8985399653551097E-4</v>
      </c>
      <c r="AK66" s="11">
        <f t="shared" si="15"/>
        <v>0.49467953476862164</v>
      </c>
      <c r="AL66" s="12">
        <f t="shared" si="24"/>
        <v>1532.9801302190813</v>
      </c>
      <c r="AM66" s="12">
        <f t="shared" si="24"/>
        <v>4969.8795180722891</v>
      </c>
      <c r="AN66" s="12">
        <f t="shared" si="24"/>
        <v>802.5806053309874</v>
      </c>
      <c r="AO66" s="12">
        <f t="shared" si="24"/>
        <v>5819.8398997734703</v>
      </c>
      <c r="AP66" s="12">
        <f t="shared" si="24"/>
        <v>18579.414666228215</v>
      </c>
      <c r="AQ66" s="12">
        <f t="shared" si="23"/>
        <v>7055.918151349445</v>
      </c>
      <c r="AR66" s="12">
        <f t="shared" si="23"/>
        <v>5202.4708304735759</v>
      </c>
      <c r="AS66" s="12">
        <f t="shared" si="23"/>
        <v>21615.472127417521</v>
      </c>
      <c r="AT66" s="12">
        <f t="shared" si="23"/>
        <v>8000</v>
      </c>
      <c r="AU66" s="12">
        <f t="shared" si="23"/>
        <v>19230.76923076923</v>
      </c>
      <c r="AV66" s="12">
        <f t="shared" si="1"/>
        <v>8798.8027642061697</v>
      </c>
      <c r="AW66" s="10">
        <f t="shared" si="22"/>
        <v>3.1855365257662251</v>
      </c>
      <c r="AX66" s="10">
        <f t="shared" si="22"/>
        <v>3.69634586050987</v>
      </c>
      <c r="AY66" s="10">
        <f t="shared" si="22"/>
        <v>2.9044886606314329</v>
      </c>
      <c r="AZ66" s="10">
        <f t="shared" si="22"/>
        <v>3.7649110376393562</v>
      </c>
      <c r="BA66" s="10">
        <f t="shared" si="22"/>
        <v>4.2690320276753067</v>
      </c>
      <c r="BB66" s="10">
        <f t="shared" si="22"/>
        <v>3.8485535343369923</v>
      </c>
      <c r="BC66" s="10">
        <f t="shared" si="22"/>
        <v>3.7162096538620633</v>
      </c>
      <c r="BD66" s="10">
        <f t="shared" si="22"/>
        <v>4.3347647258790571</v>
      </c>
      <c r="BE66" s="10">
        <f t="shared" si="22"/>
        <v>3.9030899869919438</v>
      </c>
      <c r="BF66" s="10">
        <f t="shared" si="21"/>
        <v>4.2839966563652006</v>
      </c>
      <c r="BG66" s="10">
        <f t="shared" si="21"/>
        <v>3.9444235825738416</v>
      </c>
      <c r="BH66" s="11">
        <f t="shared" si="3"/>
        <v>0.57721702625357951</v>
      </c>
      <c r="BI66" s="13">
        <f t="shared" si="18"/>
        <v>3.0292718241890686</v>
      </c>
    </row>
    <row r="67" spans="1:61" x14ac:dyDescent="0.3">
      <c r="B67" s="9" t="s">
        <v>47</v>
      </c>
      <c r="C67" s="15">
        <v>821</v>
      </c>
      <c r="D67" s="15">
        <v>734</v>
      </c>
      <c r="E67" s="15">
        <v>223</v>
      </c>
      <c r="F67" s="15">
        <v>200</v>
      </c>
      <c r="G67" s="15">
        <v>107</v>
      </c>
      <c r="H67" s="15">
        <v>169</v>
      </c>
      <c r="I67" s="15">
        <v>138</v>
      </c>
      <c r="J67" s="15">
        <v>23</v>
      </c>
      <c r="K67" s="16">
        <v>10</v>
      </c>
      <c r="L67" s="16">
        <v>76</v>
      </c>
      <c r="M67" s="17">
        <v>3284</v>
      </c>
      <c r="N67" s="17">
        <f t="shared" si="4"/>
        <v>783</v>
      </c>
      <c r="O67" s="18">
        <v>111608</v>
      </c>
      <c r="P67" s="15">
        <v>56840</v>
      </c>
      <c r="Q67" s="15">
        <v>240450</v>
      </c>
      <c r="R67" s="15">
        <v>101267</v>
      </c>
      <c r="S67" s="15">
        <v>1515</v>
      </c>
      <c r="T67" s="15">
        <v>31294</v>
      </c>
      <c r="U67" s="15">
        <v>24521</v>
      </c>
      <c r="V67" s="15">
        <v>1173</v>
      </c>
      <c r="W67" s="16">
        <v>1000</v>
      </c>
      <c r="X67" s="20">
        <v>4788</v>
      </c>
      <c r="Y67" s="17">
        <v>759091</v>
      </c>
      <c r="Z67" s="17">
        <f t="shared" si="19"/>
        <v>184635</v>
      </c>
      <c r="AA67" s="10">
        <f t="shared" si="5"/>
        <v>0.25</v>
      </c>
      <c r="AB67" s="10">
        <f t="shared" si="6"/>
        <v>0.22350791717417784</v>
      </c>
      <c r="AC67" s="10">
        <f t="shared" si="7"/>
        <v>6.7904993909866013E-2</v>
      </c>
      <c r="AD67" s="10">
        <f t="shared" si="8"/>
        <v>6.090133982947625E-2</v>
      </c>
      <c r="AE67" s="10">
        <f t="shared" si="9"/>
        <v>3.2582216808769791E-2</v>
      </c>
      <c r="AF67" s="10">
        <f t="shared" si="10"/>
        <v>5.1461632155907433E-2</v>
      </c>
      <c r="AG67" s="10">
        <f t="shared" si="11"/>
        <v>4.2021924482338609E-2</v>
      </c>
      <c r="AH67" s="10">
        <f t="shared" si="12"/>
        <v>7.0036540803897684E-3</v>
      </c>
      <c r="AI67" s="10">
        <f t="shared" si="13"/>
        <v>3.0450669914738123E-3</v>
      </c>
      <c r="AJ67" s="10">
        <f t="shared" si="14"/>
        <v>2.3142509135200974E-2</v>
      </c>
      <c r="AK67" s="11">
        <f t="shared" si="15"/>
        <v>0.2384287454323995</v>
      </c>
      <c r="AL67" s="12">
        <f t="shared" si="24"/>
        <v>7356.103505125081</v>
      </c>
      <c r="AM67" s="12">
        <f t="shared" si="24"/>
        <v>12913.441238564392</v>
      </c>
      <c r="AN67" s="12">
        <f t="shared" si="24"/>
        <v>927.42773965481399</v>
      </c>
      <c r="AO67" s="12">
        <f t="shared" si="24"/>
        <v>1974.9770408918998</v>
      </c>
      <c r="AP67" s="12">
        <f t="shared" si="24"/>
        <v>70627.062706270633</v>
      </c>
      <c r="AQ67" s="12">
        <f t="shared" si="23"/>
        <v>5400.3962420911357</v>
      </c>
      <c r="AR67" s="12">
        <f t="shared" si="23"/>
        <v>5627.8292076179605</v>
      </c>
      <c r="AS67" s="12">
        <f t="shared" si="23"/>
        <v>19607.843137254902</v>
      </c>
      <c r="AT67" s="12">
        <f t="shared" si="23"/>
        <v>10000</v>
      </c>
      <c r="AU67" s="12">
        <f t="shared" si="23"/>
        <v>15873.015873015873</v>
      </c>
      <c r="AV67" s="12">
        <f t="shared" si="1"/>
        <v>4240.7994150621498</v>
      </c>
      <c r="AW67" s="10">
        <f t="shared" si="22"/>
        <v>3.8666478314127528</v>
      </c>
      <c r="AX67" s="10">
        <f t="shared" si="22"/>
        <v>4.1110419906606381</v>
      </c>
      <c r="AY67" s="10">
        <f t="shared" si="22"/>
        <v>2.9672800816383345</v>
      </c>
      <c r="AZ67" s="10">
        <f t="shared" si="22"/>
        <v>3.295562051318472</v>
      </c>
      <c r="BA67" s="10">
        <f t="shared" si="22"/>
        <v>4.8489711448468862</v>
      </c>
      <c r="BB67" s="10">
        <f t="shared" si="22"/>
        <v>3.7324256263859903</v>
      </c>
      <c r="BC67" s="10">
        <f t="shared" si="22"/>
        <v>3.7503409090692874</v>
      </c>
      <c r="BD67" s="10">
        <f t="shared" si="22"/>
        <v>4.2924298239020633</v>
      </c>
      <c r="BE67" s="10">
        <f t="shared" si="22"/>
        <v>4</v>
      </c>
      <c r="BF67" s="10">
        <f t="shared" si="21"/>
        <v>4.2006594505464179</v>
      </c>
      <c r="BG67" s="10">
        <f t="shared" si="21"/>
        <v>3.6274477313156872</v>
      </c>
      <c r="BH67" s="11">
        <f t="shared" si="3"/>
        <v>0.57975133535630741</v>
      </c>
      <c r="BI67" s="13">
        <f t="shared" si="18"/>
        <v>2.9366518130910957</v>
      </c>
    </row>
    <row r="68" spans="1:61" x14ac:dyDescent="0.3">
      <c r="B68" s="9" t="s">
        <v>48</v>
      </c>
      <c r="C68" s="15">
        <v>1118</v>
      </c>
      <c r="D68" s="15">
        <v>432</v>
      </c>
      <c r="E68" s="15">
        <v>89</v>
      </c>
      <c r="F68" s="15">
        <v>598</v>
      </c>
      <c r="G68" s="15">
        <v>31</v>
      </c>
      <c r="H68" s="15">
        <v>119</v>
      </c>
      <c r="I68" s="15">
        <v>1</v>
      </c>
      <c r="J68" s="15">
        <v>21</v>
      </c>
      <c r="K68" s="16">
        <v>40</v>
      </c>
      <c r="L68" s="16">
        <v>54</v>
      </c>
      <c r="M68" s="17">
        <v>3506</v>
      </c>
      <c r="N68" s="17">
        <f t="shared" si="4"/>
        <v>1003</v>
      </c>
      <c r="O68" s="18">
        <v>471232</v>
      </c>
      <c r="P68" s="15">
        <v>35100</v>
      </c>
      <c r="Q68" s="15">
        <v>97904</v>
      </c>
      <c r="R68" s="15">
        <v>90057</v>
      </c>
      <c r="S68" s="15">
        <v>2142</v>
      </c>
      <c r="T68" s="15">
        <v>38662</v>
      </c>
      <c r="U68" s="15">
        <v>530</v>
      </c>
      <c r="V68" s="15">
        <v>1021</v>
      </c>
      <c r="W68" s="16">
        <v>4000</v>
      </c>
      <c r="X68" s="20">
        <v>2791</v>
      </c>
      <c r="Y68" s="17">
        <v>918933</v>
      </c>
      <c r="Z68" s="17">
        <f t="shared" si="19"/>
        <v>175494</v>
      </c>
      <c r="AA68" s="10">
        <f t="shared" si="5"/>
        <v>0.31888191671420424</v>
      </c>
      <c r="AB68" s="10">
        <f t="shared" si="6"/>
        <v>0.12321734169994296</v>
      </c>
      <c r="AC68" s="10">
        <f t="shared" si="7"/>
        <v>2.5385054192812322E-2</v>
      </c>
      <c r="AD68" s="10">
        <f t="shared" si="8"/>
        <v>0.17056474614945807</v>
      </c>
      <c r="AE68" s="10">
        <f t="shared" si="9"/>
        <v>8.8419851682829433E-3</v>
      </c>
      <c r="AF68" s="10">
        <f t="shared" si="10"/>
        <v>3.3941814033086139E-2</v>
      </c>
      <c r="AG68" s="10">
        <f t="shared" si="11"/>
        <v>2.8522532800912719E-4</v>
      </c>
      <c r="AH68" s="10">
        <f t="shared" si="12"/>
        <v>5.9897318881916711E-3</v>
      </c>
      <c r="AI68" s="10">
        <f t="shared" si="13"/>
        <v>1.1409013120365089E-2</v>
      </c>
      <c r="AJ68" s="10">
        <f t="shared" si="14"/>
        <v>1.540216771249287E-2</v>
      </c>
      <c r="AK68" s="11">
        <f t="shared" si="15"/>
        <v>0.28608100399315461</v>
      </c>
      <c r="AL68" s="12">
        <f t="shared" si="24"/>
        <v>2372.5044139617007</v>
      </c>
      <c r="AM68" s="12">
        <f t="shared" si="24"/>
        <v>12307.692307692309</v>
      </c>
      <c r="AN68" s="12">
        <f t="shared" si="24"/>
        <v>909.05376695538484</v>
      </c>
      <c r="AO68" s="12">
        <f t="shared" si="24"/>
        <v>6640.2389597699239</v>
      </c>
      <c r="AP68" s="12">
        <f t="shared" si="24"/>
        <v>14472.455648926238</v>
      </c>
      <c r="AQ68" s="12">
        <f t="shared" si="23"/>
        <v>3077.9576845481351</v>
      </c>
      <c r="AR68" s="12">
        <f t="shared" si="23"/>
        <v>1886.7924528301887</v>
      </c>
      <c r="AS68" s="12">
        <f t="shared" si="23"/>
        <v>20568.070519098921</v>
      </c>
      <c r="AT68" s="12">
        <f t="shared" si="23"/>
        <v>10000</v>
      </c>
      <c r="AU68" s="12">
        <f t="shared" si="23"/>
        <v>19347.903977069152</v>
      </c>
      <c r="AV68" s="12">
        <f t="shared" si="1"/>
        <v>5715.2951098043241</v>
      </c>
      <c r="AW68" s="10">
        <f t="shared" si="22"/>
        <v>3.3752070290898155</v>
      </c>
      <c r="AX68" s="10">
        <f t="shared" si="22"/>
        <v>4.0901766303490881</v>
      </c>
      <c r="AY68" s="10">
        <f t="shared" si="22"/>
        <v>2.9585895707923391</v>
      </c>
      <c r="AZ68" s="10">
        <f t="shared" si="22"/>
        <v>3.8221837084406269</v>
      </c>
      <c r="BA68" s="10">
        <f t="shared" si="22"/>
        <v>4.1605422273384356</v>
      </c>
      <c r="BB68" s="10">
        <f t="shared" si="22"/>
        <v>3.4882626448997587</v>
      </c>
      <c r="BC68" s="10">
        <f t="shared" si="22"/>
        <v>3.2757241303992108</v>
      </c>
      <c r="BD68" s="10">
        <f t="shared" si="22"/>
        <v>4.3131935526470091</v>
      </c>
      <c r="BE68" s="10">
        <f t="shared" si="22"/>
        <v>4</v>
      </c>
      <c r="BF68" s="10">
        <f t="shared" si="21"/>
        <v>4.2866339233343371</v>
      </c>
      <c r="BG68" s="10">
        <f t="shared" si="21"/>
        <v>3.7570386601469825</v>
      </c>
      <c r="BH68" s="11">
        <f t="shared" si="3"/>
        <v>0.56534459947228943</v>
      </c>
      <c r="BI68" s="13">
        <f t="shared" si="18"/>
        <v>2.9794673122854869</v>
      </c>
    </row>
    <row r="69" spans="1:61" x14ac:dyDescent="0.3">
      <c r="B69" s="9" t="s">
        <v>49</v>
      </c>
      <c r="C69" s="15">
        <v>1743</v>
      </c>
      <c r="D69" s="15">
        <v>431</v>
      </c>
      <c r="E69" s="15">
        <v>69</v>
      </c>
      <c r="F69" s="15">
        <v>205</v>
      </c>
      <c r="G69" s="15">
        <v>42</v>
      </c>
      <c r="H69" s="15">
        <v>261</v>
      </c>
      <c r="I69" s="15">
        <v>263</v>
      </c>
      <c r="J69" s="15">
        <v>18</v>
      </c>
      <c r="K69" s="16">
        <v>49</v>
      </c>
      <c r="L69" s="16">
        <v>115</v>
      </c>
      <c r="M69" s="17">
        <v>4448</v>
      </c>
      <c r="N69" s="17">
        <f t="shared" si="4"/>
        <v>1252</v>
      </c>
      <c r="O69" s="18">
        <v>1137083</v>
      </c>
      <c r="P69" s="15">
        <v>30700</v>
      </c>
      <c r="Q69" s="15">
        <v>78326</v>
      </c>
      <c r="R69" s="15">
        <v>97139</v>
      </c>
      <c r="S69" s="15">
        <v>3567</v>
      </c>
      <c r="T69" s="15">
        <v>75347</v>
      </c>
      <c r="U69" s="15">
        <v>48957</v>
      </c>
      <c r="V69" s="15">
        <v>739</v>
      </c>
      <c r="W69" s="16">
        <v>5000</v>
      </c>
      <c r="X69" s="20">
        <v>5701</v>
      </c>
      <c r="Y69" s="17">
        <v>1748315</v>
      </c>
      <c r="Z69" s="17">
        <f t="shared" si="19"/>
        <v>265756</v>
      </c>
      <c r="AA69" s="10">
        <f t="shared" si="5"/>
        <v>0.39186151079136688</v>
      </c>
      <c r="AB69" s="10">
        <f t="shared" si="6"/>
        <v>9.6897482014388484E-2</v>
      </c>
      <c r="AC69" s="10">
        <f t="shared" si="7"/>
        <v>1.5512589928057555E-2</v>
      </c>
      <c r="AD69" s="10">
        <f t="shared" si="8"/>
        <v>4.6088129496402876E-2</v>
      </c>
      <c r="AE69" s="10">
        <f t="shared" si="9"/>
        <v>9.4424460431654679E-3</v>
      </c>
      <c r="AF69" s="10">
        <f t="shared" si="10"/>
        <v>5.8678057553956837E-2</v>
      </c>
      <c r="AG69" s="10">
        <f t="shared" si="11"/>
        <v>5.9127697841726619E-2</v>
      </c>
      <c r="AH69" s="10">
        <f t="shared" si="12"/>
        <v>4.0467625899280575E-3</v>
      </c>
      <c r="AI69" s="10">
        <f t="shared" si="13"/>
        <v>1.1016187050359711E-2</v>
      </c>
      <c r="AJ69" s="10">
        <f t="shared" si="14"/>
        <v>2.5854316546762589E-2</v>
      </c>
      <c r="AK69" s="11">
        <f t="shared" si="15"/>
        <v>0.28147482014388492</v>
      </c>
      <c r="AL69" s="12">
        <f t="shared" si="24"/>
        <v>1532.869632208027</v>
      </c>
      <c r="AM69" s="12">
        <f t="shared" si="24"/>
        <v>14039.087947882736</v>
      </c>
      <c r="AN69" s="12">
        <f t="shared" si="24"/>
        <v>880.93353420320204</v>
      </c>
      <c r="AO69" s="12">
        <f t="shared" si="24"/>
        <v>2110.3779120641557</v>
      </c>
      <c r="AP69" s="12">
        <f t="shared" si="24"/>
        <v>11774.600504625736</v>
      </c>
      <c r="AQ69" s="12">
        <f t="shared" si="23"/>
        <v>3463.973349967484</v>
      </c>
      <c r="AR69" s="12">
        <f t="shared" si="23"/>
        <v>5372.0611965602466</v>
      </c>
      <c r="AS69" s="12">
        <f t="shared" si="23"/>
        <v>24357.239512855209</v>
      </c>
      <c r="AT69" s="12">
        <f t="shared" si="23"/>
        <v>9800</v>
      </c>
      <c r="AU69" s="12">
        <f t="shared" si="23"/>
        <v>20171.899666725138</v>
      </c>
      <c r="AV69" s="12">
        <f t="shared" ref="AV69:AV132" si="25">(N69/Z69)*1000000</f>
        <v>4711.0883667725284</v>
      </c>
      <c r="AW69" s="10">
        <f t="shared" si="22"/>
        <v>3.1855052204641381</v>
      </c>
      <c r="AX69" s="10">
        <f t="shared" si="22"/>
        <v>4.1473388946835454</v>
      </c>
      <c r="AY69" s="10">
        <f t="shared" si="22"/>
        <v>2.944943142444163</v>
      </c>
      <c r="AZ69" s="10">
        <f t="shared" si="22"/>
        <v>3.3243602327517339</v>
      </c>
      <c r="BA69" s="10">
        <f t="shared" si="22"/>
        <v>4.0709461810595462</v>
      </c>
      <c r="BB69" s="10">
        <f t="shared" si="22"/>
        <v>3.5395745421193894</v>
      </c>
      <c r="BC69" s="10">
        <f t="shared" si="22"/>
        <v>3.7301409513490693</v>
      </c>
      <c r="BD69" s="10">
        <f t="shared" si="22"/>
        <v>4.3866280667084805</v>
      </c>
      <c r="BE69" s="10">
        <f t="shared" si="22"/>
        <v>3.9912260756924947</v>
      </c>
      <c r="BF69" s="10">
        <f t="shared" si="21"/>
        <v>4.3047467993494797</v>
      </c>
      <c r="BG69" s="10">
        <f t="shared" si="21"/>
        <v>3.6731212504580948</v>
      </c>
      <c r="BH69" s="11">
        <f t="shared" si="3"/>
        <v>0.54686797685355049</v>
      </c>
      <c r="BI69" s="13">
        <f t="shared" si="18"/>
        <v>3.1012968017204505</v>
      </c>
    </row>
    <row r="70" spans="1:61" x14ac:dyDescent="0.3">
      <c r="B70" s="9" t="s">
        <v>50</v>
      </c>
      <c r="C70" s="15">
        <v>429</v>
      </c>
      <c r="D70" s="15">
        <v>695</v>
      </c>
      <c r="E70" s="15">
        <v>93</v>
      </c>
      <c r="F70" s="15">
        <v>410</v>
      </c>
      <c r="G70" s="15">
        <v>71</v>
      </c>
      <c r="H70" s="15">
        <v>489</v>
      </c>
      <c r="I70" s="15">
        <v>290</v>
      </c>
      <c r="J70" s="15">
        <v>11</v>
      </c>
      <c r="K70" s="16">
        <v>113</v>
      </c>
      <c r="L70" s="16">
        <v>98</v>
      </c>
      <c r="M70" s="17">
        <v>3753</v>
      </c>
      <c r="N70" s="17">
        <f t="shared" ref="N70:N133" si="26">$M70-I70-H70-G70-F70-E70-D70-C70-J70-K70-L70</f>
        <v>1054</v>
      </c>
      <c r="O70" s="18">
        <v>393291</v>
      </c>
      <c r="P70" s="15">
        <v>65490</v>
      </c>
      <c r="Q70" s="15">
        <v>64212</v>
      </c>
      <c r="R70" s="15">
        <v>188833</v>
      </c>
      <c r="S70" s="15">
        <v>9821</v>
      </c>
      <c r="T70" s="15">
        <v>161317</v>
      </c>
      <c r="U70" s="15">
        <v>45059</v>
      </c>
      <c r="V70" s="15">
        <v>447</v>
      </c>
      <c r="W70" s="16">
        <v>11000</v>
      </c>
      <c r="X70" s="20">
        <v>4718</v>
      </c>
      <c r="Y70" s="17">
        <v>1135650</v>
      </c>
      <c r="Z70" s="17">
        <f t="shared" si="19"/>
        <v>191462</v>
      </c>
      <c r="AA70" s="10">
        <f t="shared" ref="AA70:AA133" si="27">C70/M70</f>
        <v>0.11430855315747403</v>
      </c>
      <c r="AB70" s="10">
        <f t="shared" ref="AB70:AB133" si="28">D70/M70</f>
        <v>0.18518518518518517</v>
      </c>
      <c r="AC70" s="10">
        <f t="shared" ref="AC70:AC133" si="29">E70/M70</f>
        <v>2.478017585931255E-2</v>
      </c>
      <c r="AD70" s="10">
        <f t="shared" ref="AD70:AD133" si="30">F70/M70</f>
        <v>0.10924593658406608</v>
      </c>
      <c r="AE70" s="10">
        <f t="shared" ref="AE70:AE133" si="31">G70/M70</f>
        <v>1.8918198774313881E-2</v>
      </c>
      <c r="AF70" s="10">
        <f t="shared" ref="AF70:AF133" si="32">H70/M70</f>
        <v>0.13029576338928858</v>
      </c>
      <c r="AG70" s="10">
        <f t="shared" ref="AG70:AG133" si="33">I70/M70</f>
        <v>7.7271516120436978E-2</v>
      </c>
      <c r="AH70" s="10">
        <f t="shared" ref="AH70:AH133" si="34">J70/M70</f>
        <v>2.9309885424993339E-3</v>
      </c>
      <c r="AI70" s="10">
        <f t="shared" ref="AI70:AI133" si="35">K70/M70</f>
        <v>3.0109245936584067E-2</v>
      </c>
      <c r="AJ70" s="10">
        <f t="shared" ref="AJ70:AJ133" si="36">L70/M70</f>
        <v>2.6112443378630428E-2</v>
      </c>
      <c r="AK70" s="11">
        <f t="shared" ref="AK70:AK133" si="37">N70/M70</f>
        <v>0.28084199307220892</v>
      </c>
      <c r="AL70" s="12">
        <f t="shared" si="24"/>
        <v>1090.7953652638887</v>
      </c>
      <c r="AM70" s="12">
        <f t="shared" si="24"/>
        <v>10612.307222476713</v>
      </c>
      <c r="AN70" s="12">
        <f t="shared" si="24"/>
        <v>1448.3274154363671</v>
      </c>
      <c r="AO70" s="12">
        <f t="shared" si="24"/>
        <v>2171.2306641317991</v>
      </c>
      <c r="AP70" s="12">
        <f t="shared" si="24"/>
        <v>7229.4063740963238</v>
      </c>
      <c r="AQ70" s="12">
        <f t="shared" si="23"/>
        <v>3031.2986232077214</v>
      </c>
      <c r="AR70" s="12">
        <f t="shared" si="23"/>
        <v>6436.0061253023814</v>
      </c>
      <c r="AS70" s="12">
        <f t="shared" si="23"/>
        <v>24608.501118568234</v>
      </c>
      <c r="AT70" s="12">
        <f t="shared" si="23"/>
        <v>10272.727272727272</v>
      </c>
      <c r="AU70" s="12">
        <f t="shared" si="23"/>
        <v>20771.513353115726</v>
      </c>
      <c r="AV70" s="12">
        <f t="shared" si="25"/>
        <v>5505.0088268168101</v>
      </c>
      <c r="AW70" s="10">
        <f t="shared" si="22"/>
        <v>3.0377432839775182</v>
      </c>
      <c r="AX70" s="10">
        <f t="shared" si="22"/>
        <v>4.0258098141613123</v>
      </c>
      <c r="AY70" s="10">
        <f t="shared" si="22"/>
        <v>3.1608667515320557</v>
      </c>
      <c r="AZ70" s="10">
        <f t="shared" si="22"/>
        <v>3.3367059638681642</v>
      </c>
      <c r="BA70" s="10">
        <f t="shared" si="22"/>
        <v>3.8591026376764583</v>
      </c>
      <c r="BB70" s="10">
        <f t="shared" si="22"/>
        <v>3.481628722254444</v>
      </c>
      <c r="BC70" s="10">
        <f t="shared" si="22"/>
        <v>3.8086164487557301</v>
      </c>
      <c r="BD70" s="10">
        <f t="shared" si="22"/>
        <v>4.3910851620262887</v>
      </c>
      <c r="BE70" s="10">
        <f t="shared" si="22"/>
        <v>4.0116857583251946</v>
      </c>
      <c r="BF70" s="10">
        <f t="shared" si="21"/>
        <v>4.3174681391429184</v>
      </c>
      <c r="BG70" s="10">
        <f t="shared" si="21"/>
        <v>3.7407580196628589</v>
      </c>
      <c r="BH70" s="11">
        <f t="shared" ref="BH70:BH133" si="38">LOG((AA70*AW70)+(AB70*AX70)+(AC70*AY70)+(AD70*AZ70)+(AE70*BA70)+(AF70*BB70)+(AG70*BC70)+(AH70*BD70)+(AI70*BE70)+(AJ70*BF70)+(AK70*BG70))</f>
        <v>0.56271098051683788</v>
      </c>
      <c r="BI70" s="13">
        <f t="shared" ref="BI70:BI133" si="39">LOG(M70)-BH70</f>
        <v>3.0116675838962443</v>
      </c>
    </row>
    <row r="71" spans="1:61" x14ac:dyDescent="0.3">
      <c r="B71" s="9" t="s">
        <v>51</v>
      </c>
      <c r="C71" s="15">
        <v>249</v>
      </c>
      <c r="D71" s="15">
        <v>235</v>
      </c>
      <c r="E71" s="15">
        <v>223</v>
      </c>
      <c r="F71" s="15">
        <v>168</v>
      </c>
      <c r="G71" s="15">
        <v>196</v>
      </c>
      <c r="H71" s="15">
        <v>461</v>
      </c>
      <c r="I71" s="15">
        <v>63</v>
      </c>
      <c r="J71" s="15">
        <v>16</v>
      </c>
      <c r="K71" s="16">
        <v>35</v>
      </c>
      <c r="L71" s="16">
        <v>86</v>
      </c>
      <c r="M71" s="17">
        <v>2777</v>
      </c>
      <c r="N71" s="17">
        <f t="shared" si="26"/>
        <v>1045</v>
      </c>
      <c r="O71" s="18">
        <v>161376</v>
      </c>
      <c r="P71" s="15">
        <v>23800</v>
      </c>
      <c r="Q71" s="15">
        <v>107687</v>
      </c>
      <c r="R71" s="15">
        <v>92156</v>
      </c>
      <c r="S71" s="15">
        <v>8523</v>
      </c>
      <c r="T71" s="15">
        <v>145041</v>
      </c>
      <c r="U71" s="15">
        <v>14340</v>
      </c>
      <c r="V71" s="15">
        <v>501</v>
      </c>
      <c r="W71" s="16">
        <v>2000</v>
      </c>
      <c r="X71" s="20">
        <v>3762</v>
      </c>
      <c r="Y71" s="17">
        <v>752729</v>
      </c>
      <c r="Z71" s="17">
        <f t="shared" si="19"/>
        <v>193543</v>
      </c>
      <c r="AA71" s="10">
        <f t="shared" si="27"/>
        <v>8.9665106229744329E-2</v>
      </c>
      <c r="AB71" s="10">
        <f t="shared" si="28"/>
        <v>8.4623694634497662E-2</v>
      </c>
      <c r="AC71" s="10">
        <f t="shared" si="29"/>
        <v>8.0302484695714799E-2</v>
      </c>
      <c r="AD71" s="10">
        <f t="shared" si="30"/>
        <v>6.0496939142960032E-2</v>
      </c>
      <c r="AE71" s="10">
        <f t="shared" si="31"/>
        <v>7.0579762333453366E-2</v>
      </c>
      <c r="AF71" s="10">
        <f t="shared" si="32"/>
        <v>0.16600648181490818</v>
      </c>
      <c r="AG71" s="10">
        <f t="shared" si="33"/>
        <v>2.2686352178610012E-2</v>
      </c>
      <c r="AH71" s="10">
        <f t="shared" si="34"/>
        <v>5.7616132517104793E-3</v>
      </c>
      <c r="AI71" s="10">
        <f t="shared" si="35"/>
        <v>1.2603528988116673E-2</v>
      </c>
      <c r="AJ71" s="10">
        <f t="shared" si="36"/>
        <v>3.0968671227943823E-2</v>
      </c>
      <c r="AK71" s="11">
        <f t="shared" si="37"/>
        <v>0.37630536550234067</v>
      </c>
      <c r="AL71" s="12">
        <f t="shared" si="24"/>
        <v>1542.9803688280786</v>
      </c>
      <c r="AM71" s="12">
        <f t="shared" si="24"/>
        <v>9873.9495798319331</v>
      </c>
      <c r="AN71" s="12">
        <f t="shared" si="24"/>
        <v>2070.8163473771206</v>
      </c>
      <c r="AO71" s="12">
        <f t="shared" si="24"/>
        <v>1822.9957897478191</v>
      </c>
      <c r="AP71" s="12">
        <f t="shared" si="24"/>
        <v>22996.597442215181</v>
      </c>
      <c r="AQ71" s="12">
        <f t="shared" si="23"/>
        <v>3178.4116215414952</v>
      </c>
      <c r="AR71" s="12">
        <f t="shared" si="23"/>
        <v>4393.3054393305447</v>
      </c>
      <c r="AS71" s="12">
        <f t="shared" si="23"/>
        <v>31936.127744510974</v>
      </c>
      <c r="AT71" s="12">
        <f t="shared" si="23"/>
        <v>17500</v>
      </c>
      <c r="AU71" s="12">
        <f t="shared" si="23"/>
        <v>22860.180754917597</v>
      </c>
      <c r="AV71" s="12">
        <f t="shared" si="25"/>
        <v>5399.3169476550429</v>
      </c>
      <c r="AW71" s="10">
        <f t="shared" si="22"/>
        <v>3.188360400616697</v>
      </c>
      <c r="AX71" s="10">
        <f t="shared" si="22"/>
        <v>3.9944909052152244</v>
      </c>
      <c r="AY71" s="10">
        <f t="shared" si="22"/>
        <v>3.3161415847179962</v>
      </c>
      <c r="AZ71" s="10">
        <f t="shared" ref="AZ71:BG134" si="40">LOG(AO71)</f>
        <v>3.2607856656426883</v>
      </c>
      <c r="BA71" s="10">
        <f t="shared" si="40"/>
        <v>4.3616635829138781</v>
      </c>
      <c r="BB71" s="10">
        <f t="shared" si="40"/>
        <v>3.5022101400041765</v>
      </c>
      <c r="BC71" s="10">
        <f t="shared" si="40"/>
        <v>3.6427913981218003</v>
      </c>
      <c r="BD71" s="10">
        <f t="shared" si="40"/>
        <v>4.5042822567886791</v>
      </c>
      <c r="BE71" s="10">
        <f t="shared" si="40"/>
        <v>4.2430380486862944</v>
      </c>
      <c r="BF71" s="10">
        <f t="shared" si="21"/>
        <v>4.3590796600292077</v>
      </c>
      <c r="BG71" s="10">
        <f t="shared" si="21"/>
        <v>3.7323388219290075</v>
      </c>
      <c r="BH71" s="11">
        <f t="shared" si="38"/>
        <v>0.56564417648981657</v>
      </c>
      <c r="BI71" s="13">
        <f t="shared" si="39"/>
        <v>2.8779317032604412</v>
      </c>
    </row>
    <row r="72" spans="1:61" x14ac:dyDescent="0.3">
      <c r="B72" s="9" t="s">
        <v>52</v>
      </c>
      <c r="C72" s="15">
        <v>618</v>
      </c>
      <c r="D72" s="15">
        <v>1021</v>
      </c>
      <c r="E72" s="15">
        <v>395</v>
      </c>
      <c r="F72" s="15">
        <v>135</v>
      </c>
      <c r="G72" s="15">
        <v>178</v>
      </c>
      <c r="H72" s="15">
        <v>906</v>
      </c>
      <c r="I72" s="15">
        <v>183</v>
      </c>
      <c r="J72" s="15">
        <v>13</v>
      </c>
      <c r="K72" s="16">
        <v>87</v>
      </c>
      <c r="L72" s="16">
        <v>92</v>
      </c>
      <c r="M72" s="17">
        <v>4786</v>
      </c>
      <c r="N72" s="17">
        <f t="shared" si="26"/>
        <v>1158</v>
      </c>
      <c r="O72" s="18">
        <v>77040</v>
      </c>
      <c r="P72" s="15">
        <v>108352</v>
      </c>
      <c r="Q72" s="15">
        <v>200241</v>
      </c>
      <c r="R72" s="15">
        <v>67330</v>
      </c>
      <c r="S72" s="15">
        <v>9785</v>
      </c>
      <c r="T72" s="15">
        <v>294210</v>
      </c>
      <c r="U72" s="15">
        <v>22826</v>
      </c>
      <c r="V72" s="15">
        <v>420</v>
      </c>
      <c r="W72" s="16">
        <v>11000</v>
      </c>
      <c r="X72" s="20">
        <v>4015</v>
      </c>
      <c r="Y72" s="17">
        <v>948745</v>
      </c>
      <c r="Z72" s="17">
        <f t="shared" si="19"/>
        <v>153526</v>
      </c>
      <c r="AA72" s="10">
        <f t="shared" si="27"/>
        <v>0.12912661930631006</v>
      </c>
      <c r="AB72" s="10">
        <f t="shared" si="28"/>
        <v>0.21333054743000418</v>
      </c>
      <c r="AC72" s="10">
        <f t="shared" si="29"/>
        <v>8.2532386126201424E-2</v>
      </c>
      <c r="AD72" s="10">
        <f t="shared" si="30"/>
        <v>2.8207271207689094E-2</v>
      </c>
      <c r="AE72" s="10">
        <f t="shared" si="31"/>
        <v>3.7191809444212284E-2</v>
      </c>
      <c r="AF72" s="10">
        <f t="shared" si="32"/>
        <v>0.1893021312160468</v>
      </c>
      <c r="AG72" s="10">
        <f t="shared" si="33"/>
        <v>3.8236523192645214E-2</v>
      </c>
      <c r="AH72" s="10">
        <f t="shared" si="34"/>
        <v>2.7162557459256163E-3</v>
      </c>
      <c r="AI72" s="10">
        <f t="shared" si="35"/>
        <v>1.8178019222732971E-2</v>
      </c>
      <c r="AJ72" s="10">
        <f t="shared" si="36"/>
        <v>1.92227329711659E-2</v>
      </c>
      <c r="AK72" s="11">
        <f t="shared" si="37"/>
        <v>0.24195570413706644</v>
      </c>
      <c r="AL72" s="12">
        <f t="shared" si="24"/>
        <v>8021.806853582555</v>
      </c>
      <c r="AM72" s="12">
        <f t="shared" si="24"/>
        <v>9422.9917306556399</v>
      </c>
      <c r="AN72" s="12">
        <f t="shared" si="24"/>
        <v>1972.6229892978961</v>
      </c>
      <c r="AO72" s="12">
        <f t="shared" si="24"/>
        <v>2005.0497549383631</v>
      </c>
      <c r="AP72" s="12">
        <f t="shared" si="24"/>
        <v>18191.108840061315</v>
      </c>
      <c r="AQ72" s="12">
        <f t="shared" si="23"/>
        <v>3079.4330580197816</v>
      </c>
      <c r="AR72" s="12">
        <f t="shared" si="23"/>
        <v>8017.1733987558055</v>
      </c>
      <c r="AS72" s="12">
        <f t="shared" si="23"/>
        <v>30952.380952380954</v>
      </c>
      <c r="AT72" s="12">
        <f t="shared" si="23"/>
        <v>7909.090909090909</v>
      </c>
      <c r="AU72" s="12">
        <f t="shared" si="23"/>
        <v>22914.072229140722</v>
      </c>
      <c r="AV72" s="12">
        <f t="shared" si="25"/>
        <v>7542.6963511066533</v>
      </c>
      <c r="AW72" s="10">
        <f t="shared" ref="AW72:BD135" si="41">LOG(AL72)</f>
        <v>3.9042722009723376</v>
      </c>
      <c r="AX72" s="10">
        <f t="shared" si="41"/>
        <v>3.9741888099940876</v>
      </c>
      <c r="AY72" s="10">
        <f t="shared" si="41"/>
        <v>3.2950440901619431</v>
      </c>
      <c r="AZ72" s="10">
        <f t="shared" si="40"/>
        <v>3.3021251540270606</v>
      </c>
      <c r="BA72" s="10">
        <f t="shared" si="40"/>
        <v>4.259859172314874</v>
      </c>
      <c r="BB72" s="10">
        <f t="shared" si="40"/>
        <v>3.4884707676571192</v>
      </c>
      <c r="BC72" s="10">
        <f t="shared" si="40"/>
        <v>3.9040212768003859</v>
      </c>
      <c r="BD72" s="10">
        <f t="shared" si="40"/>
        <v>4.4906940619089362</v>
      </c>
      <c r="BE72" s="10">
        <f t="shared" si="40"/>
        <v>3.8981265674603933</v>
      </c>
      <c r="BF72" s="10">
        <f t="shared" si="21"/>
        <v>4.3601022777308556</v>
      </c>
      <c r="BG72" s="10">
        <f t="shared" si="21"/>
        <v>3.8775266245271318</v>
      </c>
      <c r="BH72" s="11">
        <f t="shared" si="38"/>
        <v>0.57866178547526292</v>
      </c>
      <c r="BI72" s="13">
        <f t="shared" si="39"/>
        <v>3.1013109088021555</v>
      </c>
    </row>
    <row r="73" spans="1:61" x14ac:dyDescent="0.3">
      <c r="B73" s="9" t="s">
        <v>53</v>
      </c>
      <c r="C73" s="15">
        <v>538</v>
      </c>
      <c r="D73" s="15">
        <v>1170</v>
      </c>
      <c r="E73" s="15">
        <v>1283</v>
      </c>
      <c r="F73" s="15">
        <v>99</v>
      </c>
      <c r="G73" s="15">
        <v>206</v>
      </c>
      <c r="H73" s="15">
        <v>785</v>
      </c>
      <c r="I73" s="15">
        <v>88</v>
      </c>
      <c r="J73" s="15">
        <v>33</v>
      </c>
      <c r="K73" s="16">
        <v>88</v>
      </c>
      <c r="L73" s="16">
        <v>87</v>
      </c>
      <c r="M73" s="17">
        <v>5148</v>
      </c>
      <c r="N73" s="17">
        <f t="shared" si="26"/>
        <v>771</v>
      </c>
      <c r="O73" s="18">
        <v>360445</v>
      </c>
      <c r="P73" s="15">
        <v>95040</v>
      </c>
      <c r="Q73" s="15">
        <v>999616</v>
      </c>
      <c r="R73" s="15">
        <v>47886</v>
      </c>
      <c r="S73" s="15">
        <v>8617</v>
      </c>
      <c r="T73" s="15">
        <v>275961</v>
      </c>
      <c r="U73" s="15">
        <v>28460</v>
      </c>
      <c r="V73" s="15">
        <v>1439</v>
      </c>
      <c r="W73" s="16">
        <v>8000</v>
      </c>
      <c r="X73" s="20">
        <v>4299</v>
      </c>
      <c r="Y73" s="17">
        <v>1925024</v>
      </c>
      <c r="Z73" s="17">
        <f t="shared" si="19"/>
        <v>95261</v>
      </c>
      <c r="AA73" s="10">
        <f t="shared" si="27"/>
        <v>0.10450660450660451</v>
      </c>
      <c r="AB73" s="10">
        <f t="shared" si="28"/>
        <v>0.22727272727272727</v>
      </c>
      <c r="AC73" s="10">
        <f t="shared" si="29"/>
        <v>0.24922299922299923</v>
      </c>
      <c r="AD73" s="10">
        <f t="shared" si="30"/>
        <v>1.9230769230769232E-2</v>
      </c>
      <c r="AE73" s="10">
        <f t="shared" si="31"/>
        <v>4.0015540015540016E-2</v>
      </c>
      <c r="AF73" s="10">
        <f t="shared" si="32"/>
        <v>0.15248640248640249</v>
      </c>
      <c r="AG73" s="10">
        <f t="shared" si="33"/>
        <v>1.7094017094017096E-2</v>
      </c>
      <c r="AH73" s="10">
        <f t="shared" si="34"/>
        <v>6.41025641025641E-3</v>
      </c>
      <c r="AI73" s="10">
        <f t="shared" si="35"/>
        <v>1.7094017094017096E-2</v>
      </c>
      <c r="AJ73" s="10">
        <f t="shared" si="36"/>
        <v>1.68997668997669E-2</v>
      </c>
      <c r="AK73" s="11">
        <f t="shared" si="37"/>
        <v>0.14976689976689977</v>
      </c>
      <c r="AL73" s="12">
        <f t="shared" si="24"/>
        <v>1492.5994257098864</v>
      </c>
      <c r="AM73" s="12">
        <f t="shared" si="24"/>
        <v>12310.60606060606</v>
      </c>
      <c r="AN73" s="12">
        <f t="shared" si="24"/>
        <v>1283.4928612587235</v>
      </c>
      <c r="AO73" s="12">
        <f t="shared" si="24"/>
        <v>2067.4100989850895</v>
      </c>
      <c r="AP73" s="12">
        <f t="shared" si="24"/>
        <v>23906.231867239181</v>
      </c>
      <c r="AQ73" s="12">
        <f t="shared" si="23"/>
        <v>2844.6048535843834</v>
      </c>
      <c r="AR73" s="12">
        <f t="shared" si="23"/>
        <v>3092.0590302178498</v>
      </c>
      <c r="AS73" s="12">
        <f t="shared" si="23"/>
        <v>22932.592077831825</v>
      </c>
      <c r="AT73" s="12">
        <f t="shared" si="23"/>
        <v>11000</v>
      </c>
      <c r="AU73" s="12">
        <f t="shared" si="23"/>
        <v>20237.264480111655</v>
      </c>
      <c r="AV73" s="12">
        <f t="shared" si="25"/>
        <v>8093.5535003831583</v>
      </c>
      <c r="AW73" s="10">
        <f t="shared" si="41"/>
        <v>3.173943270185974</v>
      </c>
      <c r="AX73" s="10">
        <f t="shared" si="41"/>
        <v>4.0902794341090436</v>
      </c>
      <c r="AY73" s="10">
        <f t="shared" si="41"/>
        <v>3.1083934574838423</v>
      </c>
      <c r="AZ73" s="10">
        <f t="shared" si="40"/>
        <v>3.3154266334054396</v>
      </c>
      <c r="BA73" s="10">
        <f t="shared" si="40"/>
        <v>4.3785111274235806</v>
      </c>
      <c r="BB73" s="10">
        <f t="shared" si="40"/>
        <v>3.4540219467147346</v>
      </c>
      <c r="BC73" s="10">
        <f t="shared" si="40"/>
        <v>3.4902477764019033</v>
      </c>
      <c r="BD73" s="10">
        <f t="shared" si="40"/>
        <v>4.3604531459412819</v>
      </c>
      <c r="BE73" s="10">
        <f t="shared" si="40"/>
        <v>4.0413926851582254</v>
      </c>
      <c r="BF73" s="10">
        <f t="shared" si="21"/>
        <v>4.3061518075016112</v>
      </c>
      <c r="BG73" s="10">
        <f t="shared" si="21"/>
        <v>3.9081392418558347</v>
      </c>
      <c r="BH73" s="11">
        <f t="shared" si="38"/>
        <v>0.55827990504694935</v>
      </c>
      <c r="BI73" s="13">
        <f t="shared" si="39"/>
        <v>3.1533586331854</v>
      </c>
    </row>
    <row r="74" spans="1:61" x14ac:dyDescent="0.3">
      <c r="B74" s="9" t="s">
        <v>54</v>
      </c>
      <c r="C74" s="15">
        <v>486</v>
      </c>
      <c r="D74" s="15">
        <v>994</v>
      </c>
      <c r="E74" s="15">
        <v>709</v>
      </c>
      <c r="F74" s="15">
        <v>268</v>
      </c>
      <c r="G74" s="15">
        <v>174</v>
      </c>
      <c r="H74" s="15">
        <v>487</v>
      </c>
      <c r="I74" s="15">
        <v>69</v>
      </c>
      <c r="J74" s="15">
        <v>79</v>
      </c>
      <c r="K74" s="16">
        <v>64</v>
      </c>
      <c r="L74" s="16">
        <v>128</v>
      </c>
      <c r="M74" s="17">
        <v>4354</v>
      </c>
      <c r="N74" s="17">
        <f t="shared" si="26"/>
        <v>896</v>
      </c>
      <c r="O74" s="18">
        <v>317615</v>
      </c>
      <c r="P74" s="15">
        <v>134550</v>
      </c>
      <c r="Q74" s="15">
        <v>543264</v>
      </c>
      <c r="R74" s="15">
        <v>123080</v>
      </c>
      <c r="S74" s="15">
        <v>13588</v>
      </c>
      <c r="T74" s="15">
        <v>135140</v>
      </c>
      <c r="U74" s="15">
        <v>6725</v>
      </c>
      <c r="V74" s="15">
        <v>3619</v>
      </c>
      <c r="W74" s="16">
        <v>8000</v>
      </c>
      <c r="X74" s="20">
        <v>5382</v>
      </c>
      <c r="Y74" s="17">
        <v>1412086</v>
      </c>
      <c r="Z74" s="17">
        <f t="shared" ref="Z74:Z136" si="42">Y74-W74-V74-U74-T74-S74-R74-Q74-P74-O74-X74</f>
        <v>121123</v>
      </c>
      <c r="AA74" s="10">
        <f t="shared" si="27"/>
        <v>0.1116214974735875</v>
      </c>
      <c r="AB74" s="10">
        <f t="shared" si="28"/>
        <v>0.22829581993569131</v>
      </c>
      <c r="AC74" s="10">
        <f t="shared" si="29"/>
        <v>0.16283876894809371</v>
      </c>
      <c r="AD74" s="10">
        <f t="shared" si="30"/>
        <v>6.1552595314653194E-2</v>
      </c>
      <c r="AE74" s="10">
        <f t="shared" si="31"/>
        <v>3.99632521819017E-2</v>
      </c>
      <c r="AF74" s="10">
        <f t="shared" si="32"/>
        <v>0.11185117133670189</v>
      </c>
      <c r="AG74" s="10">
        <f t="shared" si="33"/>
        <v>1.5847496554892052E-2</v>
      </c>
      <c r="AH74" s="10">
        <f t="shared" si="34"/>
        <v>1.8144235186035831E-2</v>
      </c>
      <c r="AI74" s="10">
        <f t="shared" si="35"/>
        <v>1.4699127239320165E-2</v>
      </c>
      <c r="AJ74" s="10">
        <f t="shared" si="36"/>
        <v>2.9398254478640331E-2</v>
      </c>
      <c r="AK74" s="11">
        <f t="shared" si="37"/>
        <v>0.20578778135048231</v>
      </c>
      <c r="AL74" s="12">
        <f t="shared" si="24"/>
        <v>1530.1544322528846</v>
      </c>
      <c r="AM74" s="12">
        <f t="shared" si="24"/>
        <v>7387.5882571534739</v>
      </c>
      <c r="AN74" s="12">
        <f t="shared" si="24"/>
        <v>1305.0745125758378</v>
      </c>
      <c r="AO74" s="12">
        <f t="shared" si="24"/>
        <v>2177.4455638609033</v>
      </c>
      <c r="AP74" s="12">
        <f t="shared" si="24"/>
        <v>12805.41654400942</v>
      </c>
      <c r="AQ74" s="12">
        <f t="shared" si="23"/>
        <v>3603.6702678703568</v>
      </c>
      <c r="AR74" s="12">
        <f t="shared" si="23"/>
        <v>10260.223048327138</v>
      </c>
      <c r="AS74" s="12">
        <f t="shared" si="23"/>
        <v>21829.23459519204</v>
      </c>
      <c r="AT74" s="12">
        <f t="shared" si="23"/>
        <v>8000</v>
      </c>
      <c r="AU74" s="12">
        <f t="shared" si="23"/>
        <v>23782.980304719436</v>
      </c>
      <c r="AV74" s="12">
        <f t="shared" si="25"/>
        <v>7397.4389670004866</v>
      </c>
      <c r="AW74" s="10">
        <f t="shared" si="41"/>
        <v>3.1847352646023293</v>
      </c>
      <c r="AX74" s="10">
        <f t="shared" si="41"/>
        <v>3.8685026822975401</v>
      </c>
      <c r="AY74" s="10">
        <f t="shared" si="41"/>
        <v>3.1156353082081703</v>
      </c>
      <c r="AZ74" s="10">
        <f t="shared" si="40"/>
        <v>3.3379473064533678</v>
      </c>
      <c r="BA74" s="10">
        <f t="shared" si="40"/>
        <v>4.107393710084609</v>
      </c>
      <c r="BB74" s="10">
        <f t="shared" si="40"/>
        <v>3.5567450466256783</v>
      </c>
      <c r="BC74" s="10">
        <f t="shared" si="40"/>
        <v>4.0111568020628097</v>
      </c>
      <c r="BD74" s="10">
        <f t="shared" si="40"/>
        <v>4.3390385081822425</v>
      </c>
      <c r="BE74" s="10">
        <f t="shared" si="40"/>
        <v>3.9030899869919438</v>
      </c>
      <c r="BF74" s="10">
        <f t="shared" si="21"/>
        <v>4.3762662762201323</v>
      </c>
      <c r="BG74" s="10">
        <f t="shared" si="21"/>
        <v>3.8690813906756247</v>
      </c>
      <c r="BH74" s="11">
        <f t="shared" si="38"/>
        <v>0.56085743841576452</v>
      </c>
      <c r="BI74" s="13">
        <f t="shared" si="39"/>
        <v>3.0780309862893112</v>
      </c>
    </row>
    <row r="75" spans="1:61" x14ac:dyDescent="0.3">
      <c r="B75" s="9" t="s">
        <v>55</v>
      </c>
      <c r="C75" s="15">
        <v>1121</v>
      </c>
      <c r="D75" s="15">
        <v>1516</v>
      </c>
      <c r="E75" s="15">
        <v>905</v>
      </c>
      <c r="F75" s="15">
        <v>294</v>
      </c>
      <c r="G75" s="15">
        <v>253</v>
      </c>
      <c r="H75" s="15">
        <v>552</v>
      </c>
      <c r="I75" s="15">
        <v>140</v>
      </c>
      <c r="J75" s="15">
        <v>233</v>
      </c>
      <c r="K75" s="16">
        <v>54</v>
      </c>
      <c r="L75" s="16">
        <v>93</v>
      </c>
      <c r="M75" s="17">
        <v>6381</v>
      </c>
      <c r="N75" s="17">
        <f t="shared" si="26"/>
        <v>1220</v>
      </c>
      <c r="O75" s="18">
        <v>790600</v>
      </c>
      <c r="P75" s="15">
        <v>119300</v>
      </c>
      <c r="Q75" s="15">
        <v>640486</v>
      </c>
      <c r="R75" s="15">
        <v>131086</v>
      </c>
      <c r="S75" s="15">
        <v>11526</v>
      </c>
      <c r="T75" s="15">
        <v>183230</v>
      </c>
      <c r="U75" s="15">
        <v>19151</v>
      </c>
      <c r="V75" s="15">
        <v>9201</v>
      </c>
      <c r="W75" s="16">
        <v>9515</v>
      </c>
      <c r="X75" s="20">
        <v>4100</v>
      </c>
      <c r="Y75" s="17">
        <v>2120597</v>
      </c>
      <c r="Z75" s="17">
        <f t="shared" si="42"/>
        <v>202402</v>
      </c>
      <c r="AA75" s="10">
        <f t="shared" si="27"/>
        <v>0.17567779344930262</v>
      </c>
      <c r="AB75" s="10">
        <f t="shared" si="28"/>
        <v>0.23758031656480175</v>
      </c>
      <c r="AC75" s="10">
        <f t="shared" si="29"/>
        <v>0.14182729979627018</v>
      </c>
      <c r="AD75" s="10">
        <f t="shared" si="30"/>
        <v>4.6074283027738597E-2</v>
      </c>
      <c r="AE75" s="10">
        <f t="shared" si="31"/>
        <v>3.9648957843598183E-2</v>
      </c>
      <c r="AF75" s="10">
        <f t="shared" si="32"/>
        <v>8.6506817113305129E-2</v>
      </c>
      <c r="AG75" s="10">
        <f t="shared" si="33"/>
        <v>2.1940134775113619E-2</v>
      </c>
      <c r="AH75" s="10">
        <f t="shared" si="34"/>
        <v>3.6514652875724807E-2</v>
      </c>
      <c r="AI75" s="10">
        <f t="shared" si="35"/>
        <v>8.4626234132581107E-3</v>
      </c>
      <c r="AJ75" s="10">
        <f t="shared" si="36"/>
        <v>1.4574518100611189E-2</v>
      </c>
      <c r="AK75" s="11">
        <f t="shared" si="37"/>
        <v>0.19119260304027583</v>
      </c>
      <c r="AL75" s="12">
        <f t="shared" si="24"/>
        <v>1417.9104477611941</v>
      </c>
      <c r="AM75" s="12">
        <f t="shared" si="24"/>
        <v>12707.460184409052</v>
      </c>
      <c r="AN75" s="12">
        <f t="shared" si="24"/>
        <v>1412.9895110900159</v>
      </c>
      <c r="AO75" s="12">
        <f t="shared" si="24"/>
        <v>2242.8024350426435</v>
      </c>
      <c r="AP75" s="12">
        <f t="shared" si="24"/>
        <v>21950.373069581816</v>
      </c>
      <c r="AQ75" s="12">
        <f t="shared" si="23"/>
        <v>3012.6071058232819</v>
      </c>
      <c r="AR75" s="12">
        <f t="shared" si="23"/>
        <v>7310.3232207195451</v>
      </c>
      <c r="AS75" s="12">
        <f t="shared" si="23"/>
        <v>25323.334420171719</v>
      </c>
      <c r="AT75" s="12">
        <f t="shared" si="23"/>
        <v>5675.249605885444</v>
      </c>
      <c r="AU75" s="12">
        <f t="shared" si="23"/>
        <v>22682.926829268294</v>
      </c>
      <c r="AV75" s="12">
        <f t="shared" si="25"/>
        <v>6027.6084228416721</v>
      </c>
      <c r="AW75" s="10">
        <f t="shared" si="41"/>
        <v>3.1516488025880212</v>
      </c>
      <c r="AX75" s="10">
        <f t="shared" si="41"/>
        <v>4.1040587576256931</v>
      </c>
      <c r="AY75" s="10">
        <f t="shared" si="41"/>
        <v>3.1501389380038067</v>
      </c>
      <c r="AZ75" s="10">
        <f t="shared" si="40"/>
        <v>3.3507910189464361</v>
      </c>
      <c r="BA75" s="10">
        <f t="shared" si="40"/>
        <v>4.3414419059304805</v>
      </c>
      <c r="BB75" s="10">
        <f t="shared" si="40"/>
        <v>3.4789424961277047</v>
      </c>
      <c r="BC75" s="10">
        <f t="shared" si="40"/>
        <v>3.8639365794026816</v>
      </c>
      <c r="BD75" s="10">
        <f t="shared" si="40"/>
        <v>4.403520890323871</v>
      </c>
      <c r="BE75" s="10">
        <f t="shared" si="40"/>
        <v>3.753984967199929</v>
      </c>
      <c r="BF75" s="10">
        <f t="shared" si="21"/>
        <v>4.3556990918341993</v>
      </c>
      <c r="BG75" s="10">
        <f t="shared" si="21"/>
        <v>3.7801450310807398</v>
      </c>
      <c r="BH75" s="11">
        <f t="shared" si="38"/>
        <v>0.56425406300891467</v>
      </c>
      <c r="BI75" s="13">
        <f t="shared" si="39"/>
        <v>3.2406346816134768</v>
      </c>
    </row>
    <row r="76" spans="1:61" x14ac:dyDescent="0.3">
      <c r="B76" s="9" t="s">
        <v>56</v>
      </c>
      <c r="C76" s="15">
        <v>804</v>
      </c>
      <c r="D76" s="15">
        <v>1018</v>
      </c>
      <c r="E76" s="15">
        <v>184</v>
      </c>
      <c r="F76" s="15">
        <v>119</v>
      </c>
      <c r="G76" s="15">
        <v>253</v>
      </c>
      <c r="H76" s="15">
        <v>496</v>
      </c>
      <c r="I76" s="15">
        <v>156</v>
      </c>
      <c r="J76" s="15">
        <v>81</v>
      </c>
      <c r="K76" s="16">
        <v>13</v>
      </c>
      <c r="L76" s="16">
        <v>31</v>
      </c>
      <c r="M76" s="17">
        <v>4410</v>
      </c>
      <c r="N76" s="17">
        <f t="shared" si="26"/>
        <v>1255</v>
      </c>
      <c r="O76" s="18">
        <v>549498</v>
      </c>
      <c r="P76" s="15">
        <v>93699</v>
      </c>
      <c r="Q76" s="15">
        <v>121361</v>
      </c>
      <c r="R76" s="15">
        <v>55083</v>
      </c>
      <c r="S76" s="15">
        <v>4797</v>
      </c>
      <c r="T76" s="15">
        <v>159826</v>
      </c>
      <c r="U76" s="15">
        <v>29243</v>
      </c>
      <c r="V76" s="15">
        <v>4004</v>
      </c>
      <c r="W76" s="16">
        <v>1000</v>
      </c>
      <c r="X76" s="20">
        <v>1448</v>
      </c>
      <c r="Y76" s="17">
        <v>1173235</v>
      </c>
      <c r="Z76" s="17">
        <f t="shared" si="42"/>
        <v>153276</v>
      </c>
      <c r="AA76" s="10">
        <f t="shared" si="27"/>
        <v>0.18231292517006803</v>
      </c>
      <c r="AB76" s="10">
        <f t="shared" si="28"/>
        <v>0.2308390022675737</v>
      </c>
      <c r="AC76" s="10">
        <f t="shared" si="29"/>
        <v>4.1723356009070296E-2</v>
      </c>
      <c r="AD76" s="10">
        <f t="shared" si="30"/>
        <v>2.6984126984126985E-2</v>
      </c>
      <c r="AE76" s="10">
        <f t="shared" si="31"/>
        <v>5.7369614512471655E-2</v>
      </c>
      <c r="AF76" s="10">
        <f t="shared" si="32"/>
        <v>0.11247165532879819</v>
      </c>
      <c r="AG76" s="10">
        <f t="shared" si="33"/>
        <v>3.5374149659863949E-2</v>
      </c>
      <c r="AH76" s="10">
        <f t="shared" si="34"/>
        <v>1.8367346938775512E-2</v>
      </c>
      <c r="AI76" s="10">
        <f t="shared" si="35"/>
        <v>2.9478458049886623E-3</v>
      </c>
      <c r="AJ76" s="10">
        <f t="shared" si="36"/>
        <v>7.0294784580498867E-3</v>
      </c>
      <c r="AK76" s="11">
        <f t="shared" si="37"/>
        <v>0.28458049886621317</v>
      </c>
      <c r="AL76" s="12">
        <f t="shared" si="24"/>
        <v>1463.1536420514724</v>
      </c>
      <c r="AM76" s="12">
        <f t="shared" si="24"/>
        <v>10864.576996552791</v>
      </c>
      <c r="AN76" s="12">
        <f t="shared" si="24"/>
        <v>1516.1378037425534</v>
      </c>
      <c r="AO76" s="12">
        <f t="shared" si="24"/>
        <v>2160.3761596136737</v>
      </c>
      <c r="AP76" s="12">
        <f t="shared" si="24"/>
        <v>52741.296643735666</v>
      </c>
      <c r="AQ76" s="12">
        <f t="shared" si="23"/>
        <v>3103.3749202257454</v>
      </c>
      <c r="AR76" s="12">
        <f t="shared" si="23"/>
        <v>5334.6099921348696</v>
      </c>
      <c r="AS76" s="12">
        <f t="shared" si="23"/>
        <v>20229.770229770227</v>
      </c>
      <c r="AT76" s="12">
        <f t="shared" si="23"/>
        <v>13000</v>
      </c>
      <c r="AU76" s="12">
        <f t="shared" si="23"/>
        <v>21408.839779005524</v>
      </c>
      <c r="AV76" s="12">
        <f t="shared" si="25"/>
        <v>8187.8441504214616</v>
      </c>
      <c r="AW76" s="10">
        <f t="shared" si="41"/>
        <v>3.1652899326814707</v>
      </c>
      <c r="AX76" s="10">
        <f t="shared" si="41"/>
        <v>4.0360128220841398</v>
      </c>
      <c r="AY76" s="10">
        <f t="shared" si="41"/>
        <v>3.1807386766819779</v>
      </c>
      <c r="AZ76" s="10">
        <f t="shared" si="40"/>
        <v>3.3345293760682577</v>
      </c>
      <c r="BA76" s="10">
        <f t="shared" si="40"/>
        <v>4.7221508027099208</v>
      </c>
      <c r="BB76" s="10">
        <f t="shared" si="40"/>
        <v>3.4918342460802236</v>
      </c>
      <c r="BC76" s="10">
        <f t="shared" si="40"/>
        <v>3.7271026740969253</v>
      </c>
      <c r="BD76" s="10">
        <f t="shared" si="40"/>
        <v>4.3059909500713687</v>
      </c>
      <c r="BE76" s="10">
        <f t="shared" si="40"/>
        <v>4.1139433523068369</v>
      </c>
      <c r="BF76" s="10">
        <f t="shared" si="21"/>
        <v>4.3305931319731448</v>
      </c>
      <c r="BG76" s="10">
        <f t="shared" si="21"/>
        <v>3.9131695675937745</v>
      </c>
      <c r="BH76" s="11">
        <f t="shared" si="38"/>
        <v>0.57544035439280816</v>
      </c>
      <c r="BI76" s="13">
        <f t="shared" si="39"/>
        <v>3.0689982350750302</v>
      </c>
    </row>
    <row r="77" spans="1:61" x14ac:dyDescent="0.3">
      <c r="A77">
        <v>2018</v>
      </c>
      <c r="B77" s="9" t="s">
        <v>44</v>
      </c>
      <c r="C77" s="15">
        <v>214</v>
      </c>
      <c r="D77" s="15">
        <v>805</v>
      </c>
      <c r="E77" s="15">
        <v>4</v>
      </c>
      <c r="F77" s="15">
        <v>171</v>
      </c>
      <c r="G77" s="15">
        <v>98</v>
      </c>
      <c r="H77" s="15">
        <v>500</v>
      </c>
      <c r="I77" s="15">
        <v>237</v>
      </c>
      <c r="J77" s="15">
        <v>31</v>
      </c>
      <c r="K77" s="16">
        <v>36</v>
      </c>
      <c r="L77" s="16">
        <v>1</v>
      </c>
      <c r="M77" s="17">
        <v>2814</v>
      </c>
      <c r="N77" s="17">
        <f t="shared" si="26"/>
        <v>717</v>
      </c>
      <c r="O77" s="18">
        <v>135002</v>
      </c>
      <c r="P77" s="15">
        <v>82784</v>
      </c>
      <c r="Q77" s="15">
        <v>6000</v>
      </c>
      <c r="R77" s="15">
        <v>75685</v>
      </c>
      <c r="S77" s="15">
        <v>3094</v>
      </c>
      <c r="T77" s="15">
        <v>174745</v>
      </c>
      <c r="U77" s="15">
        <v>31453</v>
      </c>
      <c r="V77" s="15">
        <v>1196</v>
      </c>
      <c r="W77" s="16">
        <v>3000</v>
      </c>
      <c r="X77" s="20">
        <v>10</v>
      </c>
      <c r="Y77" s="17">
        <v>629247</v>
      </c>
      <c r="Z77" s="17">
        <f t="shared" si="42"/>
        <v>116278</v>
      </c>
      <c r="AA77" s="10">
        <f t="shared" si="27"/>
        <v>7.604832977967306E-2</v>
      </c>
      <c r="AB77" s="10">
        <f t="shared" si="28"/>
        <v>0.28606965174129351</v>
      </c>
      <c r="AC77" s="10">
        <f t="shared" si="29"/>
        <v>1.4214641080312722E-3</v>
      </c>
      <c r="AD77" s="10">
        <f t="shared" si="30"/>
        <v>6.0767590618336885E-2</v>
      </c>
      <c r="AE77" s="10">
        <f t="shared" si="31"/>
        <v>3.482587064676617E-2</v>
      </c>
      <c r="AF77" s="10">
        <f t="shared" si="32"/>
        <v>0.17768301350390903</v>
      </c>
      <c r="AG77" s="10">
        <f t="shared" si="33"/>
        <v>8.4221748400852878E-2</v>
      </c>
      <c r="AH77" s="10">
        <f t="shared" si="34"/>
        <v>1.101634683724236E-2</v>
      </c>
      <c r="AI77" s="10">
        <f t="shared" si="35"/>
        <v>1.279317697228145E-2</v>
      </c>
      <c r="AJ77" s="10">
        <f t="shared" si="36"/>
        <v>3.5536602700781805E-4</v>
      </c>
      <c r="AK77" s="11">
        <f t="shared" si="37"/>
        <v>0.25479744136460553</v>
      </c>
      <c r="AL77" s="12">
        <f t="shared" si="24"/>
        <v>1585.1617013081288</v>
      </c>
      <c r="AM77" s="12">
        <f t="shared" si="24"/>
        <v>9724.101275608813</v>
      </c>
      <c r="AN77" s="12">
        <f t="shared" si="24"/>
        <v>666.66666666666663</v>
      </c>
      <c r="AO77" s="12">
        <f t="shared" si="24"/>
        <v>2259.3644711633747</v>
      </c>
      <c r="AP77" s="12">
        <f t="shared" si="24"/>
        <v>31674.208144796379</v>
      </c>
      <c r="AQ77" s="12">
        <f t="shared" si="23"/>
        <v>2861.3121977738992</v>
      </c>
      <c r="AR77" s="12">
        <f t="shared" si="23"/>
        <v>7535.0523002575264</v>
      </c>
      <c r="AS77" s="12">
        <f t="shared" si="23"/>
        <v>25919.732441471573</v>
      </c>
      <c r="AT77" s="12">
        <f t="shared" si="23"/>
        <v>12000</v>
      </c>
      <c r="AU77" s="12">
        <f t="shared" si="23"/>
        <v>100000</v>
      </c>
      <c r="AV77" s="12">
        <f t="shared" si="25"/>
        <v>6166.2567295619119</v>
      </c>
      <c r="AW77" s="10">
        <f t="shared" si="41"/>
        <v>3.2000735709095189</v>
      </c>
      <c r="AX77" s="10">
        <f t="shared" si="41"/>
        <v>3.9878494733314191</v>
      </c>
      <c r="AY77" s="10">
        <f t="shared" si="41"/>
        <v>2.8239087409443187</v>
      </c>
      <c r="AZ77" s="10">
        <f t="shared" si="40"/>
        <v>3.353986295128959</v>
      </c>
      <c r="BA77" s="10">
        <f t="shared" si="40"/>
        <v>4.5007057663291459</v>
      </c>
      <c r="BB77" s="10">
        <f t="shared" si="40"/>
        <v>3.4565652462615075</v>
      </c>
      <c r="BC77" s="10">
        <f t="shared" si="40"/>
        <v>3.877086271067959</v>
      </c>
      <c r="BD77" s="10">
        <f t="shared" si="40"/>
        <v>4.4136305141818806</v>
      </c>
      <c r="BE77" s="10">
        <f t="shared" si="40"/>
        <v>4.0791812460476251</v>
      </c>
      <c r="BF77" s="10">
        <f t="shared" si="21"/>
        <v>5</v>
      </c>
      <c r="BG77" s="10">
        <f t="shared" si="21"/>
        <v>3.7900216024389808</v>
      </c>
      <c r="BH77" s="11">
        <f t="shared" si="38"/>
        <v>0.57492349528463271</v>
      </c>
      <c r="BI77" s="13">
        <f t="shared" si="39"/>
        <v>2.8744005978140938</v>
      </c>
    </row>
    <row r="78" spans="1:61" x14ac:dyDescent="0.3">
      <c r="B78" s="14" t="s">
        <v>46</v>
      </c>
      <c r="C78" s="15">
        <v>261</v>
      </c>
      <c r="D78" s="15">
        <v>390</v>
      </c>
      <c r="E78" s="15">
        <v>43</v>
      </c>
      <c r="F78" s="15">
        <v>55</v>
      </c>
      <c r="G78" s="15">
        <v>34</v>
      </c>
      <c r="H78" s="15">
        <v>384</v>
      </c>
      <c r="I78" s="15">
        <v>169</v>
      </c>
      <c r="J78" s="15">
        <v>38</v>
      </c>
      <c r="K78" s="16">
        <v>97</v>
      </c>
      <c r="L78" s="16">
        <v>40</v>
      </c>
      <c r="M78" s="17">
        <v>3182</v>
      </c>
      <c r="N78" s="17">
        <f t="shared" si="26"/>
        <v>1671</v>
      </c>
      <c r="O78" s="18">
        <v>166850</v>
      </c>
      <c r="P78" s="15">
        <v>30360</v>
      </c>
      <c r="Q78" s="15">
        <v>78017</v>
      </c>
      <c r="R78" s="15">
        <v>34205</v>
      </c>
      <c r="S78" s="15">
        <v>7192</v>
      </c>
      <c r="T78" s="15">
        <v>143202</v>
      </c>
      <c r="U78" s="15">
        <v>28410</v>
      </c>
      <c r="V78" s="15">
        <v>1593</v>
      </c>
      <c r="W78" s="16">
        <v>2163</v>
      </c>
      <c r="X78" s="20">
        <v>1650</v>
      </c>
      <c r="Y78" s="17">
        <v>707317</v>
      </c>
      <c r="Z78" s="17">
        <f t="shared" si="42"/>
        <v>213675</v>
      </c>
      <c r="AA78" s="10">
        <f t="shared" si="27"/>
        <v>8.2023884349465739E-2</v>
      </c>
      <c r="AB78" s="10">
        <f t="shared" si="28"/>
        <v>0.12256442489000628</v>
      </c>
      <c r="AC78" s="10">
        <f t="shared" si="29"/>
        <v>1.3513513513513514E-2</v>
      </c>
      <c r="AD78" s="10">
        <f t="shared" si="30"/>
        <v>1.7284726587052168E-2</v>
      </c>
      <c r="AE78" s="10">
        <f t="shared" si="31"/>
        <v>1.0685103708359522E-2</v>
      </c>
      <c r="AF78" s="10">
        <f t="shared" si="32"/>
        <v>0.12067881835323696</v>
      </c>
      <c r="AG78" s="10">
        <f t="shared" si="33"/>
        <v>5.3111250785669389E-2</v>
      </c>
      <c r="AH78" s="10">
        <f t="shared" si="34"/>
        <v>1.1942174732872407E-2</v>
      </c>
      <c r="AI78" s="10">
        <f t="shared" si="35"/>
        <v>3.0483972344437459E-2</v>
      </c>
      <c r="AJ78" s="10">
        <f t="shared" si="36"/>
        <v>1.257071024512885E-2</v>
      </c>
      <c r="AK78" s="11">
        <f t="shared" si="37"/>
        <v>0.52514142049025769</v>
      </c>
      <c r="AL78" s="12">
        <f t="shared" si="24"/>
        <v>1564.2792927779442</v>
      </c>
      <c r="AM78" s="12">
        <f t="shared" si="24"/>
        <v>12845.849802371542</v>
      </c>
      <c r="AN78" s="12">
        <f t="shared" si="24"/>
        <v>551.16192624684368</v>
      </c>
      <c r="AO78" s="12">
        <f t="shared" si="24"/>
        <v>1607.9520537933051</v>
      </c>
      <c r="AP78" s="12">
        <f t="shared" si="24"/>
        <v>4727.474972191324</v>
      </c>
      <c r="AQ78" s="12">
        <f t="shared" si="23"/>
        <v>2681.5267943185149</v>
      </c>
      <c r="AR78" s="12">
        <f t="shared" si="23"/>
        <v>5948.6096444913765</v>
      </c>
      <c r="AS78" s="12">
        <f t="shared" si="23"/>
        <v>23854.362837413682</v>
      </c>
      <c r="AT78" s="12">
        <f t="shared" si="23"/>
        <v>44845.122515025425</v>
      </c>
      <c r="AU78" s="12">
        <f t="shared" si="23"/>
        <v>24242.424242424244</v>
      </c>
      <c r="AV78" s="12">
        <f t="shared" si="25"/>
        <v>7820.287820287821</v>
      </c>
      <c r="AW78" s="10">
        <f t="shared" si="41"/>
        <v>3.1943142963474696</v>
      </c>
      <c r="AX78" s="10">
        <f t="shared" si="41"/>
        <v>4.1087628398030569</v>
      </c>
      <c r="AY78" s="10">
        <f t="shared" si="41"/>
        <v>2.7412792092769154</v>
      </c>
      <c r="AZ78" s="10">
        <f t="shared" si="40"/>
        <v>3.2062730947336755</v>
      </c>
      <c r="BA78" s="10">
        <f t="shared" si="40"/>
        <v>3.6746292383170829</v>
      </c>
      <c r="BB78" s="10">
        <f t="shared" si="40"/>
        <v>3.4283821408726611</v>
      </c>
      <c r="BC78" s="10">
        <f t="shared" si="40"/>
        <v>3.7744154708907378</v>
      </c>
      <c r="BD78" s="10">
        <f t="shared" si="40"/>
        <v>4.3775678208156785</v>
      </c>
      <c r="BE78" s="10">
        <f t="shared" si="40"/>
        <v>4.6517152148271537</v>
      </c>
      <c r="BF78" s="10">
        <f t="shared" si="21"/>
        <v>4.3845760471140558</v>
      </c>
      <c r="BG78" s="10">
        <f t="shared" si="21"/>
        <v>3.8932227372622146</v>
      </c>
      <c r="BH78" s="11">
        <f t="shared" si="38"/>
        <v>0.58037898393585907</v>
      </c>
      <c r="BI78" s="13">
        <f t="shared" si="39"/>
        <v>2.9223211913747038</v>
      </c>
    </row>
    <row r="79" spans="1:61" x14ac:dyDescent="0.3">
      <c r="B79" s="9" t="s">
        <v>47</v>
      </c>
      <c r="C79" s="15">
        <v>932</v>
      </c>
      <c r="D79" s="15">
        <v>387</v>
      </c>
      <c r="E79" s="15">
        <v>46</v>
      </c>
      <c r="F79" s="15">
        <v>202</v>
      </c>
      <c r="G79" s="15">
        <v>130</v>
      </c>
      <c r="H79" s="15">
        <v>506</v>
      </c>
      <c r="I79" s="15">
        <v>284</v>
      </c>
      <c r="J79" s="15">
        <v>25</v>
      </c>
      <c r="K79" s="16">
        <v>52</v>
      </c>
      <c r="L79" s="16">
        <v>80</v>
      </c>
      <c r="M79" s="17">
        <v>3828</v>
      </c>
      <c r="N79" s="17">
        <f t="shared" si="26"/>
        <v>1184</v>
      </c>
      <c r="O79" s="18">
        <v>651809</v>
      </c>
      <c r="P79" s="15">
        <v>24606</v>
      </c>
      <c r="Q79" s="15">
        <v>39157</v>
      </c>
      <c r="R79" s="15">
        <v>101215</v>
      </c>
      <c r="S79" s="15">
        <v>2982</v>
      </c>
      <c r="T79" s="15">
        <v>198341</v>
      </c>
      <c r="U79" s="15">
        <v>43874</v>
      </c>
      <c r="V79" s="15">
        <v>908</v>
      </c>
      <c r="W79" s="16">
        <v>6000</v>
      </c>
      <c r="X79" s="20">
        <v>3283</v>
      </c>
      <c r="Y79" s="17">
        <v>1254941</v>
      </c>
      <c r="Z79" s="17">
        <f t="shared" si="42"/>
        <v>182766</v>
      </c>
      <c r="AA79" s="10">
        <f t="shared" si="27"/>
        <v>0.24346917450365727</v>
      </c>
      <c r="AB79" s="10">
        <f t="shared" si="28"/>
        <v>0.10109717868338558</v>
      </c>
      <c r="AC79" s="10">
        <f t="shared" si="29"/>
        <v>1.2016718913270637E-2</v>
      </c>
      <c r="AD79" s="10">
        <f t="shared" si="30"/>
        <v>5.2769070010449323E-2</v>
      </c>
      <c r="AE79" s="10">
        <f t="shared" si="31"/>
        <v>3.3960292580982238E-2</v>
      </c>
      <c r="AF79" s="10">
        <f t="shared" si="32"/>
        <v>0.13218390804597702</v>
      </c>
      <c r="AG79" s="10">
        <f t="shared" si="33"/>
        <v>7.4190177638453494E-2</v>
      </c>
      <c r="AH79" s="10">
        <f t="shared" si="34"/>
        <v>6.5308254963427374E-3</v>
      </c>
      <c r="AI79" s="10">
        <f t="shared" si="35"/>
        <v>1.3584117032392894E-2</v>
      </c>
      <c r="AJ79" s="10">
        <f t="shared" si="36"/>
        <v>2.0898641588296761E-2</v>
      </c>
      <c r="AK79" s="11">
        <f t="shared" si="37"/>
        <v>0.30929989550679204</v>
      </c>
      <c r="AL79" s="12">
        <f t="shared" si="24"/>
        <v>1429.8667247613948</v>
      </c>
      <c r="AM79" s="12">
        <f t="shared" si="24"/>
        <v>15727.871250914412</v>
      </c>
      <c r="AN79" s="12">
        <f t="shared" si="24"/>
        <v>1174.7580253849887</v>
      </c>
      <c r="AO79" s="12">
        <f t="shared" si="24"/>
        <v>1995.7516178432049</v>
      </c>
      <c r="AP79" s="12">
        <f t="shared" si="24"/>
        <v>43594.902749832327</v>
      </c>
      <c r="AQ79" s="12">
        <f t="shared" si="23"/>
        <v>2551.1618878597969</v>
      </c>
      <c r="AR79" s="12">
        <f t="shared" si="23"/>
        <v>6473.0820075671236</v>
      </c>
      <c r="AS79" s="12">
        <f t="shared" si="23"/>
        <v>27533.03964757709</v>
      </c>
      <c r="AT79" s="12">
        <f t="shared" si="23"/>
        <v>8666.6666666666661</v>
      </c>
      <c r="AU79" s="12">
        <f t="shared" si="23"/>
        <v>24367.95613767895</v>
      </c>
      <c r="AV79" s="12">
        <f t="shared" si="25"/>
        <v>6478.2289922633317</v>
      </c>
      <c r="AW79" s="10">
        <f t="shared" si="41"/>
        <v>3.1552955595642973</v>
      </c>
      <c r="AX79" s="10">
        <f t="shared" si="41"/>
        <v>4.1966699453477831</v>
      </c>
      <c r="AY79" s="10">
        <f t="shared" si="41"/>
        <v>3.069948420597318</v>
      </c>
      <c r="AZ79" s="10">
        <f t="shared" si="40"/>
        <v>3.3001064900012582</v>
      </c>
      <c r="BA79" s="10">
        <f t="shared" si="40"/>
        <v>4.6394357131898607</v>
      </c>
      <c r="BB79" s="10">
        <f t="shared" si="40"/>
        <v>3.4067380183014526</v>
      </c>
      <c r="BC79" s="10">
        <f t="shared" si="40"/>
        <v>3.8111111091356915</v>
      </c>
      <c r="BD79" s="10">
        <f t="shared" si="40"/>
        <v>4.4398541601509525</v>
      </c>
      <c r="BE79" s="10">
        <f t="shared" si="40"/>
        <v>3.9378520932511556</v>
      </c>
      <c r="BF79" s="10">
        <f t="shared" si="21"/>
        <v>4.386819104262603</v>
      </c>
      <c r="BG79" s="10">
        <f t="shared" si="21"/>
        <v>3.8114562953750943</v>
      </c>
      <c r="BH79" s="11">
        <f t="shared" si="38"/>
        <v>0.56195865683748392</v>
      </c>
      <c r="BI79" s="13">
        <f t="shared" si="39"/>
        <v>3.0210132722673224</v>
      </c>
    </row>
    <row r="80" spans="1:61" x14ac:dyDescent="0.3">
      <c r="B80" s="9" t="s">
        <v>48</v>
      </c>
      <c r="C80" s="15">
        <v>1003</v>
      </c>
      <c r="D80" s="15">
        <v>380</v>
      </c>
      <c r="E80" s="15">
        <v>59</v>
      </c>
      <c r="F80" s="15">
        <v>113</v>
      </c>
      <c r="G80" s="15">
        <v>63</v>
      </c>
      <c r="H80" s="15">
        <v>58</v>
      </c>
      <c r="I80" s="15">
        <v>179</v>
      </c>
      <c r="J80" s="15">
        <v>30</v>
      </c>
      <c r="K80" s="16">
        <v>16</v>
      </c>
      <c r="L80" s="16">
        <v>26</v>
      </c>
      <c r="M80" s="17">
        <v>2949</v>
      </c>
      <c r="N80" s="17">
        <f t="shared" si="26"/>
        <v>1022</v>
      </c>
      <c r="O80" s="18">
        <v>655964</v>
      </c>
      <c r="P80" s="15">
        <v>16400</v>
      </c>
      <c r="Q80" s="15">
        <v>57141</v>
      </c>
      <c r="R80" s="15">
        <v>63048</v>
      </c>
      <c r="S80" s="15">
        <v>1542</v>
      </c>
      <c r="T80" s="15">
        <v>22231</v>
      </c>
      <c r="U80" s="15">
        <v>24041</v>
      </c>
      <c r="V80" s="15">
        <v>1226</v>
      </c>
      <c r="W80" s="16">
        <v>2000</v>
      </c>
      <c r="X80" s="20">
        <v>1080</v>
      </c>
      <c r="Y80" s="17">
        <v>993727</v>
      </c>
      <c r="Z80" s="17">
        <f t="shared" si="42"/>
        <v>149054</v>
      </c>
      <c r="AA80" s="10">
        <f t="shared" si="27"/>
        <v>0.34011529331976942</v>
      </c>
      <c r="AB80" s="10">
        <f t="shared" si="28"/>
        <v>0.12885723974228552</v>
      </c>
      <c r="AC80" s="10">
        <f t="shared" si="29"/>
        <v>2.0006781959986435E-2</v>
      </c>
      <c r="AD80" s="10">
        <f t="shared" si="30"/>
        <v>3.8318073923363852E-2</v>
      </c>
      <c r="AE80" s="10">
        <f t="shared" si="31"/>
        <v>2.1363173957273652E-2</v>
      </c>
      <c r="AF80" s="10">
        <f t="shared" si="32"/>
        <v>1.9667683960664633E-2</v>
      </c>
      <c r="AG80" s="10">
        <f t="shared" si="33"/>
        <v>6.0698541878602914E-2</v>
      </c>
      <c r="AH80" s="10">
        <f t="shared" si="34"/>
        <v>1.0172939979654121E-2</v>
      </c>
      <c r="AI80" s="10">
        <f t="shared" si="35"/>
        <v>5.4255679891488644E-3</v>
      </c>
      <c r="AJ80" s="10">
        <f t="shared" si="36"/>
        <v>8.8165479823669041E-3</v>
      </c>
      <c r="AK80" s="11">
        <f t="shared" si="37"/>
        <v>0.34655815530688366</v>
      </c>
      <c r="AL80" s="12">
        <f t="shared" si="24"/>
        <v>1529.0473257678775</v>
      </c>
      <c r="AM80" s="12">
        <f t="shared" si="24"/>
        <v>23170.731707317074</v>
      </c>
      <c r="AN80" s="12">
        <f t="shared" si="24"/>
        <v>1032.5335573406135</v>
      </c>
      <c r="AO80" s="12">
        <f t="shared" si="24"/>
        <v>1792.2852429894683</v>
      </c>
      <c r="AP80" s="12">
        <f t="shared" si="24"/>
        <v>40856.031128404669</v>
      </c>
      <c r="AQ80" s="12">
        <f t="shared" si="23"/>
        <v>2608.9694570644597</v>
      </c>
      <c r="AR80" s="12">
        <f t="shared" si="23"/>
        <v>7445.6137431887191</v>
      </c>
      <c r="AS80" s="12">
        <f t="shared" si="23"/>
        <v>24469.820554649268</v>
      </c>
      <c r="AT80" s="12">
        <f t="shared" si="23"/>
        <v>8000</v>
      </c>
      <c r="AU80" s="12">
        <f t="shared" si="23"/>
        <v>24074.074074074073</v>
      </c>
      <c r="AV80" s="12">
        <f t="shared" si="25"/>
        <v>6856.5754692930086</v>
      </c>
      <c r="AW80" s="10">
        <f t="shared" si="41"/>
        <v>3.1844209275325053</v>
      </c>
      <c r="AX80" s="10">
        <f t="shared" si="41"/>
        <v>4.3649397485691122</v>
      </c>
      <c r="AY80" s="10">
        <f t="shared" si="41"/>
        <v>3.013904175128467</v>
      </c>
      <c r="AZ80" s="10">
        <f t="shared" si="40"/>
        <v>3.2534071289857436</v>
      </c>
      <c r="BA80" s="10">
        <f t="shared" si="40"/>
        <v>4.6112561757386432</v>
      </c>
      <c r="BB80" s="10">
        <f t="shared" si="40"/>
        <v>3.4164689948894083</v>
      </c>
      <c r="BC80" s="10">
        <f t="shared" si="40"/>
        <v>3.8719005025306634</v>
      </c>
      <c r="BD80" s="10">
        <f t="shared" si="40"/>
        <v>4.3886307845372663</v>
      </c>
      <c r="BE80" s="10">
        <f t="shared" si="40"/>
        <v>3.9030899869919438</v>
      </c>
      <c r="BF80" s="10">
        <f t="shared" si="21"/>
        <v>4.3815495924838679</v>
      </c>
      <c r="BG80" s="10">
        <f t="shared" si="21"/>
        <v>3.8361072605852407</v>
      </c>
      <c r="BH80" s="11">
        <f t="shared" si="38"/>
        <v>0.56408548908321754</v>
      </c>
      <c r="BI80" s="13">
        <f t="shared" si="39"/>
        <v>2.9055892834685806</v>
      </c>
    </row>
    <row r="81" spans="1:61" x14ac:dyDescent="0.3">
      <c r="B81" s="9" t="s">
        <v>49</v>
      </c>
      <c r="C81" s="15">
        <v>707</v>
      </c>
      <c r="D81" s="15">
        <v>848</v>
      </c>
      <c r="E81" s="15">
        <v>281</v>
      </c>
      <c r="F81" s="15">
        <v>195</v>
      </c>
      <c r="G81" s="15">
        <v>28</v>
      </c>
      <c r="H81" s="15">
        <v>367</v>
      </c>
      <c r="I81" s="15">
        <v>255</v>
      </c>
      <c r="J81" s="15">
        <v>17</v>
      </c>
      <c r="K81" s="16">
        <v>29</v>
      </c>
      <c r="L81" s="16">
        <v>62</v>
      </c>
      <c r="M81" s="17">
        <v>3738</v>
      </c>
      <c r="N81" s="17">
        <f t="shared" si="26"/>
        <v>949</v>
      </c>
      <c r="O81" s="18">
        <v>473677</v>
      </c>
      <c r="P81" s="15">
        <v>52251</v>
      </c>
      <c r="Q81" s="15">
        <v>280705</v>
      </c>
      <c r="R81" s="15">
        <v>96956</v>
      </c>
      <c r="S81" s="15">
        <v>4175</v>
      </c>
      <c r="T81" s="15">
        <v>134219</v>
      </c>
      <c r="U81" s="15">
        <v>48032</v>
      </c>
      <c r="V81" s="15">
        <v>515</v>
      </c>
      <c r="W81" s="16">
        <v>4000</v>
      </c>
      <c r="X81" s="20">
        <v>2820</v>
      </c>
      <c r="Y81" s="17">
        <v>1326677</v>
      </c>
      <c r="Z81" s="17">
        <f t="shared" si="42"/>
        <v>229327</v>
      </c>
      <c r="AA81" s="10">
        <f t="shared" si="27"/>
        <v>0.18913857677902621</v>
      </c>
      <c r="AB81" s="10">
        <f t="shared" si="28"/>
        <v>0.22685928303905831</v>
      </c>
      <c r="AC81" s="10">
        <f t="shared" si="29"/>
        <v>7.5173889780631359E-2</v>
      </c>
      <c r="AD81" s="10">
        <f t="shared" si="30"/>
        <v>5.21669341894061E-2</v>
      </c>
      <c r="AE81" s="10">
        <f t="shared" si="31"/>
        <v>7.4906367041198503E-3</v>
      </c>
      <c r="AF81" s="10">
        <f t="shared" si="32"/>
        <v>9.8180845371856604E-2</v>
      </c>
      <c r="AG81" s="10">
        <f t="shared" si="33"/>
        <v>6.8218298555377213E-2</v>
      </c>
      <c r="AH81" s="10">
        <f t="shared" si="34"/>
        <v>4.5478865703584802E-3</v>
      </c>
      <c r="AI81" s="10">
        <f t="shared" si="35"/>
        <v>7.7581594435527021E-3</v>
      </c>
      <c r="AJ81" s="10">
        <f t="shared" si="36"/>
        <v>1.6586409844836811E-2</v>
      </c>
      <c r="AK81" s="11">
        <f t="shared" si="37"/>
        <v>0.25387907972177637</v>
      </c>
      <c r="AL81" s="12">
        <f t="shared" si="24"/>
        <v>1492.5782759137558</v>
      </c>
      <c r="AM81" s="12">
        <f t="shared" si="24"/>
        <v>16229.35446211556</v>
      </c>
      <c r="AN81" s="12">
        <f t="shared" si="24"/>
        <v>1001.0509253486756</v>
      </c>
      <c r="AO81" s="12">
        <f t="shared" si="24"/>
        <v>2011.2215850488883</v>
      </c>
      <c r="AP81" s="12">
        <f t="shared" si="24"/>
        <v>6706.5868263473058</v>
      </c>
      <c r="AQ81" s="12">
        <f t="shared" si="23"/>
        <v>2734.3371653789704</v>
      </c>
      <c r="AR81" s="12">
        <f t="shared" si="23"/>
        <v>5308.9606928714184</v>
      </c>
      <c r="AS81" s="12">
        <f t="shared" si="23"/>
        <v>33009.708737864079</v>
      </c>
      <c r="AT81" s="12">
        <f t="shared" si="23"/>
        <v>7250</v>
      </c>
      <c r="AU81" s="12">
        <f t="shared" si="23"/>
        <v>21985.815602836879</v>
      </c>
      <c r="AV81" s="12">
        <f t="shared" si="25"/>
        <v>4138.1956769154967</v>
      </c>
      <c r="AW81" s="10">
        <f t="shared" si="41"/>
        <v>3.173937116287834</v>
      </c>
      <c r="AX81" s="10">
        <f t="shared" si="41"/>
        <v>4.2103012456970479</v>
      </c>
      <c r="AY81" s="10">
        <f t="shared" si="41"/>
        <v>3.0004561714207298</v>
      </c>
      <c r="AZ81" s="10">
        <f t="shared" si="40"/>
        <v>3.3034599213489031</v>
      </c>
      <c r="BA81" s="10">
        <f t="shared" si="40"/>
        <v>3.8265015515225982</v>
      </c>
      <c r="BB81" s="10">
        <f t="shared" si="40"/>
        <v>3.4368520654751373</v>
      </c>
      <c r="BC81" s="10">
        <f t="shared" si="40"/>
        <v>3.7250095098707789</v>
      </c>
      <c r="BD81" s="10">
        <f t="shared" si="40"/>
        <v>4.5186416923370833</v>
      </c>
      <c r="BE81" s="10">
        <f t="shared" si="40"/>
        <v>3.8603380065709936</v>
      </c>
      <c r="BF81" s="10">
        <f t="shared" si="21"/>
        <v>4.3421425811788925</v>
      </c>
      <c r="BG81" s="10">
        <f t="shared" si="21"/>
        <v>3.6168110226746668</v>
      </c>
      <c r="BH81" s="11">
        <f t="shared" si="38"/>
        <v>0.55802535029489508</v>
      </c>
      <c r="BI81" s="13">
        <f t="shared" si="39"/>
        <v>3.014613946747918</v>
      </c>
    </row>
    <row r="82" spans="1:61" x14ac:dyDescent="0.3">
      <c r="B82" s="9" t="s">
        <v>50</v>
      </c>
      <c r="C82" s="15">
        <v>332</v>
      </c>
      <c r="D82" s="15">
        <v>950</v>
      </c>
      <c r="E82" s="15">
        <v>62</v>
      </c>
      <c r="F82" s="15">
        <v>195</v>
      </c>
      <c r="G82" s="15">
        <v>70</v>
      </c>
      <c r="H82" s="15">
        <v>676</v>
      </c>
      <c r="I82" s="15">
        <v>125</v>
      </c>
      <c r="J82" s="15">
        <v>11</v>
      </c>
      <c r="K82" s="16">
        <v>43</v>
      </c>
      <c r="L82" s="16">
        <v>63</v>
      </c>
      <c r="M82" s="17">
        <v>3856</v>
      </c>
      <c r="N82" s="17">
        <f t="shared" si="26"/>
        <v>1329</v>
      </c>
      <c r="O82" s="18">
        <v>249484</v>
      </c>
      <c r="P82" s="15">
        <v>50600</v>
      </c>
      <c r="Q82" s="15">
        <v>71478</v>
      </c>
      <c r="R82" s="15">
        <v>112712</v>
      </c>
      <c r="S82" s="15">
        <v>2182</v>
      </c>
      <c r="T82" s="15">
        <v>272295</v>
      </c>
      <c r="U82" s="15">
        <v>18459</v>
      </c>
      <c r="V82" s="15">
        <v>355</v>
      </c>
      <c r="W82" s="16">
        <v>4000</v>
      </c>
      <c r="X82" s="20">
        <v>2844</v>
      </c>
      <c r="Y82" s="17">
        <v>934027</v>
      </c>
      <c r="Z82" s="17">
        <f t="shared" si="42"/>
        <v>149618</v>
      </c>
      <c r="AA82" s="10">
        <f t="shared" si="27"/>
        <v>8.6099585062240663E-2</v>
      </c>
      <c r="AB82" s="10">
        <f t="shared" si="28"/>
        <v>0.24636929460580914</v>
      </c>
      <c r="AC82" s="10">
        <f t="shared" si="29"/>
        <v>1.6078838174273857E-2</v>
      </c>
      <c r="AD82" s="10">
        <f t="shared" si="30"/>
        <v>5.0570539419087138E-2</v>
      </c>
      <c r="AE82" s="10">
        <f t="shared" si="31"/>
        <v>1.8153526970954358E-2</v>
      </c>
      <c r="AF82" s="10">
        <f t="shared" si="32"/>
        <v>0.17531120331950206</v>
      </c>
      <c r="AG82" s="10">
        <f t="shared" si="33"/>
        <v>3.2417012448132783E-2</v>
      </c>
      <c r="AH82" s="10">
        <f t="shared" si="34"/>
        <v>2.8526970954356845E-3</v>
      </c>
      <c r="AI82" s="10">
        <f t="shared" si="35"/>
        <v>1.1151452282157677E-2</v>
      </c>
      <c r="AJ82" s="10">
        <f t="shared" si="36"/>
        <v>1.6338174273858922E-2</v>
      </c>
      <c r="AK82" s="11">
        <f t="shared" si="37"/>
        <v>0.34465767634854771</v>
      </c>
      <c r="AL82" s="12">
        <f t="shared" si="24"/>
        <v>1330.7466611085281</v>
      </c>
      <c r="AM82" s="12">
        <f t="shared" si="24"/>
        <v>18774.703557312252</v>
      </c>
      <c r="AN82" s="12">
        <f t="shared" si="24"/>
        <v>867.39975936651842</v>
      </c>
      <c r="AO82" s="12">
        <f t="shared" si="24"/>
        <v>1730.0731066789695</v>
      </c>
      <c r="AP82" s="12">
        <f t="shared" si="24"/>
        <v>32080.659945004587</v>
      </c>
      <c r="AQ82" s="12">
        <f t="shared" si="23"/>
        <v>2482.6015901871133</v>
      </c>
      <c r="AR82" s="12">
        <f t="shared" si="23"/>
        <v>6771.7644509453376</v>
      </c>
      <c r="AS82" s="12">
        <f t="shared" si="23"/>
        <v>30985.915492957745</v>
      </c>
      <c r="AT82" s="12">
        <f t="shared" si="23"/>
        <v>10750</v>
      </c>
      <c r="AU82" s="12">
        <f t="shared" si="23"/>
        <v>22151.898734177215</v>
      </c>
      <c r="AV82" s="12">
        <f t="shared" si="25"/>
        <v>8882.6210750043447</v>
      </c>
      <c r="AW82" s="10">
        <f t="shared" si="41"/>
        <v>3.124095385185607</v>
      </c>
      <c r="AX82" s="10">
        <f t="shared" si="41"/>
        <v>4.2735730884490488</v>
      </c>
      <c r="AY82" s="10">
        <f t="shared" si="41"/>
        <v>2.9382192973310648</v>
      </c>
      <c r="AZ82" s="10">
        <f t="shared" si="40"/>
        <v>3.2380644552423448</v>
      </c>
      <c r="BA82" s="10">
        <f t="shared" si="40"/>
        <v>4.5062432937619334</v>
      </c>
      <c r="BB82" s="10">
        <f t="shared" si="40"/>
        <v>3.3949070292338646</v>
      </c>
      <c r="BC82" s="10">
        <f t="shared" si="40"/>
        <v>3.830701843200365</v>
      </c>
      <c r="BD82" s="10">
        <f t="shared" si="40"/>
        <v>4.4911643321031312</v>
      </c>
      <c r="BE82" s="10">
        <f t="shared" si="40"/>
        <v>4.0314084642516246</v>
      </c>
      <c r="BF82" s="10">
        <f t="shared" si="21"/>
        <v>4.3454109573958526</v>
      </c>
      <c r="BG82" s="10">
        <f t="shared" si="21"/>
        <v>3.9485411358740499</v>
      </c>
      <c r="BH82" s="11">
        <f t="shared" si="38"/>
        <v>0.58247958158007496</v>
      </c>
      <c r="BI82" s="13">
        <f t="shared" si="39"/>
        <v>3.0036574436507184</v>
      </c>
    </row>
    <row r="83" spans="1:61" x14ac:dyDescent="0.3">
      <c r="B83" s="9" t="s">
        <v>51</v>
      </c>
      <c r="C83" s="15">
        <v>465</v>
      </c>
      <c r="D83" s="15">
        <v>118</v>
      </c>
      <c r="E83" s="15">
        <v>96</v>
      </c>
      <c r="F83" s="15">
        <v>300</v>
      </c>
      <c r="G83" s="15">
        <v>46</v>
      </c>
      <c r="H83" s="15">
        <v>429</v>
      </c>
      <c r="I83" s="15">
        <v>200</v>
      </c>
      <c r="J83" s="15">
        <v>24</v>
      </c>
      <c r="K83" s="16">
        <v>1</v>
      </c>
      <c r="L83" s="16">
        <v>70</v>
      </c>
      <c r="M83" s="17">
        <v>3361</v>
      </c>
      <c r="N83" s="17">
        <f t="shared" si="26"/>
        <v>1612</v>
      </c>
      <c r="O83" s="18">
        <v>319716</v>
      </c>
      <c r="P83" s="15">
        <v>13200</v>
      </c>
      <c r="Q83" s="15">
        <v>50819</v>
      </c>
      <c r="R83" s="15">
        <v>163649</v>
      </c>
      <c r="S83" s="15">
        <v>738</v>
      </c>
      <c r="T83" s="15">
        <v>173181</v>
      </c>
      <c r="U83" s="15">
        <v>27345</v>
      </c>
      <c r="V83" s="15">
        <v>1076</v>
      </c>
      <c r="W83" s="16">
        <v>225</v>
      </c>
      <c r="X83" s="20">
        <v>3510</v>
      </c>
      <c r="Y83" s="17">
        <v>1050307</v>
      </c>
      <c r="Z83" s="17">
        <f t="shared" si="42"/>
        <v>296848</v>
      </c>
      <c r="AA83" s="10">
        <f t="shared" si="27"/>
        <v>0.13835168104730736</v>
      </c>
      <c r="AB83" s="10">
        <f t="shared" si="28"/>
        <v>3.5108598631359712E-2</v>
      </c>
      <c r="AC83" s="10">
        <f t="shared" si="29"/>
        <v>2.8562927700089259E-2</v>
      </c>
      <c r="AD83" s="10">
        <f t="shared" si="30"/>
        <v>8.9259149062778931E-2</v>
      </c>
      <c r="AE83" s="10">
        <f t="shared" si="31"/>
        <v>1.368640285629277E-2</v>
      </c>
      <c r="AF83" s="10">
        <f t="shared" si="32"/>
        <v>0.12764058315977389</v>
      </c>
      <c r="AG83" s="10">
        <f t="shared" si="33"/>
        <v>5.9506099375185958E-2</v>
      </c>
      <c r="AH83" s="10">
        <f t="shared" si="34"/>
        <v>7.1407319250223148E-3</v>
      </c>
      <c r="AI83" s="10">
        <f t="shared" si="35"/>
        <v>2.9753049687592978E-4</v>
      </c>
      <c r="AJ83" s="10">
        <f t="shared" si="36"/>
        <v>2.0827134781315086E-2</v>
      </c>
      <c r="AK83" s="11">
        <f t="shared" si="37"/>
        <v>0.47961916096399881</v>
      </c>
      <c r="AL83" s="12">
        <f t="shared" si="24"/>
        <v>1454.4157940171901</v>
      </c>
      <c r="AM83" s="12">
        <f t="shared" si="24"/>
        <v>8939.3939393939399</v>
      </c>
      <c r="AN83" s="12">
        <f t="shared" si="24"/>
        <v>1889.0572423699798</v>
      </c>
      <c r="AO83" s="12">
        <f t="shared" si="24"/>
        <v>1833.1917701910795</v>
      </c>
      <c r="AP83" s="12">
        <f t="shared" si="24"/>
        <v>62330.623306233065</v>
      </c>
      <c r="AQ83" s="12">
        <f t="shared" si="23"/>
        <v>2477.1770575294058</v>
      </c>
      <c r="AR83" s="12">
        <f t="shared" si="23"/>
        <v>7313.9513622234417</v>
      </c>
      <c r="AS83" s="12">
        <f t="shared" si="23"/>
        <v>22304.832713754648</v>
      </c>
      <c r="AT83" s="12">
        <f t="shared" si="23"/>
        <v>4444.4444444444443</v>
      </c>
      <c r="AU83" s="12">
        <f t="shared" si="23"/>
        <v>19943.019943019943</v>
      </c>
      <c r="AV83" s="12">
        <f t="shared" si="25"/>
        <v>5430.3886163962707</v>
      </c>
      <c r="AW83" s="10">
        <f t="shared" si="41"/>
        <v>3.1626885820613833</v>
      </c>
      <c r="AX83" s="10">
        <f t="shared" si="41"/>
        <v>3.9513080761002755</v>
      </c>
      <c r="AY83" s="10">
        <f t="shared" si="41"/>
        <v>3.2762451181488075</v>
      </c>
      <c r="AZ83" s="10">
        <f t="shared" si="40"/>
        <v>3.2632078988844313</v>
      </c>
      <c r="BA83" s="10">
        <f t="shared" si="40"/>
        <v>4.7947014698585324</v>
      </c>
      <c r="BB83" s="10">
        <f t="shared" si="40"/>
        <v>3.393957049121112</v>
      </c>
      <c r="BC83" s="10">
        <f t="shared" si="40"/>
        <v>3.8641520679533237</v>
      </c>
      <c r="BD83" s="10">
        <f t="shared" si="40"/>
        <v>4.3483989703812354</v>
      </c>
      <c r="BE83" s="10">
        <f t="shared" si="40"/>
        <v>3.6478174818886373</v>
      </c>
      <c r="BF83" s="10">
        <f t="shared" si="21"/>
        <v>4.2997909235484331</v>
      </c>
      <c r="BG83" s="10">
        <f t="shared" si="21"/>
        <v>3.7348309102366049</v>
      </c>
      <c r="BH83" s="11">
        <f t="shared" si="38"/>
        <v>0.55665134696719487</v>
      </c>
      <c r="BI83" s="13">
        <f t="shared" si="39"/>
        <v>2.9698171655022825</v>
      </c>
    </row>
    <row r="84" spans="1:61" x14ac:dyDescent="0.3">
      <c r="B84" s="9" t="s">
        <v>52</v>
      </c>
      <c r="C84" s="15">
        <v>548</v>
      </c>
      <c r="D84" s="15">
        <v>40</v>
      </c>
      <c r="E84" s="15">
        <v>98</v>
      </c>
      <c r="F84" s="15">
        <v>180</v>
      </c>
      <c r="G84" s="15">
        <v>9</v>
      </c>
      <c r="H84" s="15">
        <v>188</v>
      </c>
      <c r="I84" s="15">
        <v>7</v>
      </c>
      <c r="J84" s="15">
        <v>22</v>
      </c>
      <c r="K84" s="16">
        <v>64</v>
      </c>
      <c r="L84" s="16">
        <v>46</v>
      </c>
      <c r="M84" s="17">
        <v>2285</v>
      </c>
      <c r="N84" s="17">
        <f t="shared" si="26"/>
        <v>1083</v>
      </c>
      <c r="O84" s="18">
        <v>306881</v>
      </c>
      <c r="P84" s="15">
        <v>3946</v>
      </c>
      <c r="Q84" s="15">
        <v>56672</v>
      </c>
      <c r="R84" s="15">
        <v>111916</v>
      </c>
      <c r="S84" s="15">
        <v>1320</v>
      </c>
      <c r="T84" s="15">
        <v>59532</v>
      </c>
      <c r="U84" s="15">
        <v>3092</v>
      </c>
      <c r="V84" s="15">
        <v>878</v>
      </c>
      <c r="W84" s="16">
        <v>6000</v>
      </c>
      <c r="X84" s="20">
        <v>2640</v>
      </c>
      <c r="Y84" s="17">
        <v>682176</v>
      </c>
      <c r="Z84" s="17">
        <f t="shared" si="42"/>
        <v>129299</v>
      </c>
      <c r="AA84" s="10">
        <f t="shared" si="27"/>
        <v>0.23982494529540482</v>
      </c>
      <c r="AB84" s="10">
        <f t="shared" si="28"/>
        <v>1.7505470459518599E-2</v>
      </c>
      <c r="AC84" s="10">
        <f t="shared" si="29"/>
        <v>4.2888402625820568E-2</v>
      </c>
      <c r="AD84" s="10">
        <f t="shared" si="30"/>
        <v>7.8774617067833702E-2</v>
      </c>
      <c r="AE84" s="10">
        <f t="shared" si="31"/>
        <v>3.9387308533916851E-3</v>
      </c>
      <c r="AF84" s="10">
        <f t="shared" si="32"/>
        <v>8.2275711159737419E-2</v>
      </c>
      <c r="AG84" s="10">
        <f t="shared" si="33"/>
        <v>3.063457330415755E-3</v>
      </c>
      <c r="AH84" s="10">
        <f t="shared" si="34"/>
        <v>9.6280087527352304E-3</v>
      </c>
      <c r="AI84" s="10">
        <f t="shared" si="35"/>
        <v>2.800875273522976E-2</v>
      </c>
      <c r="AJ84" s="10">
        <f t="shared" si="36"/>
        <v>2.013129102844639E-2</v>
      </c>
      <c r="AK84" s="11">
        <f t="shared" si="37"/>
        <v>0.47396061269146611</v>
      </c>
      <c r="AL84" s="12">
        <f t="shared" si="24"/>
        <v>1785.7084667998345</v>
      </c>
      <c r="AM84" s="12">
        <f t="shared" si="24"/>
        <v>10136.847440446021</v>
      </c>
      <c r="AN84" s="12">
        <f t="shared" si="24"/>
        <v>1729.2490118577075</v>
      </c>
      <c r="AO84" s="12">
        <f t="shared" si="24"/>
        <v>1608.3491189820938</v>
      </c>
      <c r="AP84" s="12">
        <f t="shared" si="24"/>
        <v>6818.181818181818</v>
      </c>
      <c r="AQ84" s="12">
        <f t="shared" si="23"/>
        <v>3157.96546395216</v>
      </c>
      <c r="AR84" s="12">
        <f t="shared" si="23"/>
        <v>2263.906856403622</v>
      </c>
      <c r="AS84" s="12">
        <f t="shared" si="23"/>
        <v>25056.947608200455</v>
      </c>
      <c r="AT84" s="12">
        <f t="shared" si="23"/>
        <v>10666.666666666666</v>
      </c>
      <c r="AU84" s="12">
        <f t="shared" si="23"/>
        <v>17424.242424242424</v>
      </c>
      <c r="AV84" s="12">
        <f t="shared" si="25"/>
        <v>8375.934848684059</v>
      </c>
      <c r="AW84" s="10">
        <f t="shared" si="41"/>
        <v>3.251810557802929</v>
      </c>
      <c r="AX84" s="10">
        <f t="shared" si="41"/>
        <v>4.0059029104117903</v>
      </c>
      <c r="AY84" s="10">
        <f t="shared" si="41"/>
        <v>3.2378575361825139</v>
      </c>
      <c r="AZ84" s="10">
        <f t="shared" si="40"/>
        <v>3.206380325500982</v>
      </c>
      <c r="BA84" s="10">
        <f t="shared" si="40"/>
        <v>3.8336685782334752</v>
      </c>
      <c r="BB84" s="10">
        <f t="shared" si="40"/>
        <v>3.4994073761798696</v>
      </c>
      <c r="BC84" s="10">
        <f t="shared" si="40"/>
        <v>3.3548585547679695</v>
      </c>
      <c r="BD84" s="10">
        <f t="shared" si="40"/>
        <v>4.3989281649161036</v>
      </c>
      <c r="BE84" s="10">
        <f t="shared" si="40"/>
        <v>4.0280287236002437</v>
      </c>
      <c r="BF84" s="10">
        <f t="shared" si="21"/>
        <v>4.2411539048117426</v>
      </c>
      <c r="BG84" s="10">
        <f t="shared" si="21"/>
        <v>3.9230332905706131</v>
      </c>
      <c r="BH84" s="11">
        <f t="shared" si="38"/>
        <v>0.56284556039238964</v>
      </c>
      <c r="BI84" s="13">
        <f t="shared" si="39"/>
        <v>2.7960406440134795</v>
      </c>
    </row>
    <row r="85" spans="1:61" x14ac:dyDescent="0.3">
      <c r="B85" s="9" t="s">
        <v>53</v>
      </c>
      <c r="C85" s="15">
        <v>349</v>
      </c>
      <c r="D85" s="15">
        <v>199</v>
      </c>
      <c r="E85" s="15">
        <v>488</v>
      </c>
      <c r="F85" s="15">
        <v>69</v>
      </c>
      <c r="G85" s="15">
        <v>20</v>
      </c>
      <c r="H85" s="15">
        <v>423</v>
      </c>
      <c r="I85" s="15">
        <v>249</v>
      </c>
      <c r="J85" s="15">
        <v>29</v>
      </c>
      <c r="K85" s="16">
        <v>3</v>
      </c>
      <c r="L85" s="16">
        <v>71</v>
      </c>
      <c r="M85" s="17">
        <v>3069</v>
      </c>
      <c r="N85" s="17">
        <f t="shared" si="26"/>
        <v>1169</v>
      </c>
      <c r="O85" s="18">
        <v>225197</v>
      </c>
      <c r="P85" s="15">
        <v>24005</v>
      </c>
      <c r="Q85" s="15">
        <v>630068</v>
      </c>
      <c r="R85" s="15">
        <v>44324</v>
      </c>
      <c r="S85" s="15">
        <v>5315</v>
      </c>
      <c r="T85" s="15">
        <v>140134</v>
      </c>
      <c r="U85" s="15">
        <v>36572</v>
      </c>
      <c r="V85" s="15">
        <v>1192</v>
      </c>
      <c r="W85" s="16">
        <v>265</v>
      </c>
      <c r="X85" s="20">
        <v>3650</v>
      </c>
      <c r="Y85" s="17">
        <v>1288702</v>
      </c>
      <c r="Z85" s="17">
        <f t="shared" si="42"/>
        <v>177980</v>
      </c>
      <c r="AA85" s="10">
        <f t="shared" si="27"/>
        <v>0.11371782339524275</v>
      </c>
      <c r="AB85" s="10">
        <f t="shared" si="28"/>
        <v>6.4841968067774522E-2</v>
      </c>
      <c r="AC85" s="10">
        <f t="shared" si="29"/>
        <v>0.15900944933202998</v>
      </c>
      <c r="AD85" s="10">
        <f t="shared" si="30"/>
        <v>2.2482893450635387E-2</v>
      </c>
      <c r="AE85" s="10">
        <f t="shared" si="31"/>
        <v>6.5167807103290974E-3</v>
      </c>
      <c r="AF85" s="10">
        <f t="shared" si="32"/>
        <v>0.1378299120234604</v>
      </c>
      <c r="AG85" s="10">
        <f t="shared" si="33"/>
        <v>8.113391984359726E-2</v>
      </c>
      <c r="AH85" s="10">
        <f t="shared" si="34"/>
        <v>9.4493320299771921E-3</v>
      </c>
      <c r="AI85" s="10">
        <f t="shared" si="35"/>
        <v>9.7751710654936461E-4</v>
      </c>
      <c r="AJ85" s="10">
        <f t="shared" si="36"/>
        <v>2.3134571521668295E-2</v>
      </c>
      <c r="AK85" s="11">
        <f t="shared" si="37"/>
        <v>0.38090583251873572</v>
      </c>
      <c r="AL85" s="12">
        <f t="shared" si="24"/>
        <v>1549.7542151982486</v>
      </c>
      <c r="AM85" s="12">
        <f t="shared" si="24"/>
        <v>8289.9395959175163</v>
      </c>
      <c r="AN85" s="12">
        <f t="shared" si="24"/>
        <v>774.51957566484884</v>
      </c>
      <c r="AO85" s="12">
        <f t="shared" si="24"/>
        <v>1556.7187076978612</v>
      </c>
      <c r="AP85" s="12">
        <f t="shared" si="24"/>
        <v>3762.9350893697083</v>
      </c>
      <c r="AQ85" s="12">
        <f t="shared" si="23"/>
        <v>3018.539398004767</v>
      </c>
      <c r="AR85" s="12">
        <f t="shared" si="23"/>
        <v>6808.4873673848851</v>
      </c>
      <c r="AS85" s="12">
        <f t="shared" si="23"/>
        <v>24328.859060402683</v>
      </c>
      <c r="AT85" s="12">
        <f t="shared" si="23"/>
        <v>11320.754716981131</v>
      </c>
      <c r="AU85" s="12">
        <f t="shared" si="23"/>
        <v>19452.054794520547</v>
      </c>
      <c r="AV85" s="12">
        <f t="shared" si="25"/>
        <v>6568.1537251376558</v>
      </c>
      <c r="AW85" s="10">
        <f t="shared" si="41"/>
        <v>3.1902628262688766</v>
      </c>
      <c r="AX85" s="10">
        <f t="shared" si="41"/>
        <v>3.9185513661045221</v>
      </c>
      <c r="AY85" s="10">
        <f t="shared" si="41"/>
        <v>2.8890323988489826</v>
      </c>
      <c r="AZ85" s="10">
        <f t="shared" si="40"/>
        <v>3.1922101445326803</v>
      </c>
      <c r="BA85" s="10">
        <f t="shared" si="40"/>
        <v>3.5755267268046658</v>
      </c>
      <c r="BB85" s="10">
        <f t="shared" si="40"/>
        <v>3.4797968486421689</v>
      </c>
      <c r="BC85" s="10">
        <f t="shared" si="40"/>
        <v>3.8330506359998777</v>
      </c>
      <c r="BD85" s="10">
        <f t="shared" si="40"/>
        <v>4.3861217424947387</v>
      </c>
      <c r="BE85" s="10">
        <f t="shared" si="40"/>
        <v>4.0538753807828547</v>
      </c>
      <c r="BF85" s="10">
        <f t="shared" si="21"/>
        <v>4.2889654842626008</v>
      </c>
      <c r="BG85" s="10">
        <f t="shared" si="21"/>
        <v>3.8174433087273614</v>
      </c>
      <c r="BH85" s="11">
        <f t="shared" si="38"/>
        <v>0.55153048045019215</v>
      </c>
      <c r="BI85" s="13">
        <f t="shared" si="39"/>
        <v>2.9354664079816306</v>
      </c>
    </row>
    <row r="86" spans="1:61" x14ac:dyDescent="0.3">
      <c r="B86" s="9" t="s">
        <v>54</v>
      </c>
      <c r="C86" s="15">
        <v>985</v>
      </c>
      <c r="D86" s="15">
        <v>473</v>
      </c>
      <c r="E86" s="15">
        <v>890</v>
      </c>
      <c r="F86" s="15">
        <v>217</v>
      </c>
      <c r="G86" s="15">
        <v>108</v>
      </c>
      <c r="H86" s="15">
        <v>362</v>
      </c>
      <c r="I86" s="15">
        <v>115</v>
      </c>
      <c r="J86" s="15">
        <v>32</v>
      </c>
      <c r="K86" s="16">
        <v>69</v>
      </c>
      <c r="L86" s="16">
        <v>78</v>
      </c>
      <c r="M86" s="17">
        <v>3952</v>
      </c>
      <c r="N86" s="17">
        <f t="shared" si="26"/>
        <v>623</v>
      </c>
      <c r="O86" s="18">
        <v>501574</v>
      </c>
      <c r="P86" s="15">
        <v>51979</v>
      </c>
      <c r="Q86" s="15">
        <v>911745</v>
      </c>
      <c r="R86" s="15">
        <v>134402</v>
      </c>
      <c r="S86" s="15">
        <v>9740</v>
      </c>
      <c r="T86" s="15">
        <v>118648</v>
      </c>
      <c r="U86" s="15">
        <v>13806</v>
      </c>
      <c r="V86" s="15">
        <v>1272</v>
      </c>
      <c r="W86" s="16">
        <v>8000</v>
      </c>
      <c r="X86" s="20">
        <v>4030</v>
      </c>
      <c r="Y86" s="17">
        <v>1882098</v>
      </c>
      <c r="Z86" s="17">
        <f t="shared" si="42"/>
        <v>126902</v>
      </c>
      <c r="AA86" s="10">
        <f t="shared" si="27"/>
        <v>0.24924089068825911</v>
      </c>
      <c r="AB86" s="10">
        <f t="shared" si="28"/>
        <v>0.11968623481781376</v>
      </c>
      <c r="AC86" s="10">
        <f t="shared" si="29"/>
        <v>0.22520242914979757</v>
      </c>
      <c r="AD86" s="10">
        <f t="shared" si="30"/>
        <v>5.4908906882591091E-2</v>
      </c>
      <c r="AE86" s="10">
        <f t="shared" si="31"/>
        <v>2.7327935222672066E-2</v>
      </c>
      <c r="AF86" s="10">
        <f t="shared" si="32"/>
        <v>9.1599190283400814E-2</v>
      </c>
      <c r="AG86" s="10">
        <f t="shared" si="33"/>
        <v>2.909919028340081E-2</v>
      </c>
      <c r="AH86" s="10">
        <f t="shared" si="34"/>
        <v>8.0971659919028341E-3</v>
      </c>
      <c r="AI86" s="10">
        <f t="shared" si="35"/>
        <v>1.7459514170040488E-2</v>
      </c>
      <c r="AJ86" s="10">
        <f t="shared" si="36"/>
        <v>1.9736842105263157E-2</v>
      </c>
      <c r="AK86" s="11">
        <f t="shared" si="37"/>
        <v>0.15764170040485831</v>
      </c>
      <c r="AL86" s="12">
        <f t="shared" si="24"/>
        <v>1963.817901246875</v>
      </c>
      <c r="AM86" s="12">
        <f t="shared" si="24"/>
        <v>9099.8287770060997</v>
      </c>
      <c r="AN86" s="12">
        <f t="shared" si="24"/>
        <v>976.15012969635154</v>
      </c>
      <c r="AO86" s="12">
        <f t="shared" si="24"/>
        <v>1614.5593071531673</v>
      </c>
      <c r="AP86" s="12">
        <f t="shared" si="24"/>
        <v>11088.295687885011</v>
      </c>
      <c r="AQ86" s="12">
        <f t="shared" si="23"/>
        <v>3051.041736902434</v>
      </c>
      <c r="AR86" s="12">
        <f t="shared" si="23"/>
        <v>8329.7117195422288</v>
      </c>
      <c r="AS86" s="12">
        <f t="shared" si="23"/>
        <v>25157.232704402519</v>
      </c>
      <c r="AT86" s="12">
        <f t="shared" si="23"/>
        <v>8625</v>
      </c>
      <c r="AU86" s="12">
        <f t="shared" si="23"/>
        <v>19354.83870967742</v>
      </c>
      <c r="AV86" s="12">
        <f t="shared" si="25"/>
        <v>4909.3000898330993</v>
      </c>
      <c r="AW86" s="10">
        <f t="shared" si="41"/>
        <v>3.2931012145353709</v>
      </c>
      <c r="AX86" s="10">
        <f t="shared" si="41"/>
        <v>3.9590332206836196</v>
      </c>
      <c r="AY86" s="10">
        <f t="shared" si="41"/>
        <v>2.9895166163189391</v>
      </c>
      <c r="AZ86" s="10">
        <f t="shared" si="40"/>
        <v>3.208054002463304</v>
      </c>
      <c r="BA86" s="10">
        <f t="shared" si="40"/>
        <v>4.0448647986083346</v>
      </c>
      <c r="BB86" s="10">
        <f t="shared" si="40"/>
        <v>3.4844481486396015</v>
      </c>
      <c r="BC86" s="10">
        <f t="shared" si="40"/>
        <v>3.9206299713013246</v>
      </c>
      <c r="BD86" s="10">
        <f t="shared" si="40"/>
        <v>4.4006628670075107</v>
      </c>
      <c r="BE86" s="10">
        <f t="shared" si="40"/>
        <v>3.9357591037453119</v>
      </c>
      <c r="BF86" s="10">
        <f t="shared" si="21"/>
        <v>4.2867895565493708</v>
      </c>
      <c r="BG86" s="10">
        <f t="shared" si="21"/>
        <v>3.6910195799457162</v>
      </c>
      <c r="BH86" s="11">
        <f t="shared" si="38"/>
        <v>0.53890380570112917</v>
      </c>
      <c r="BI86" s="13">
        <f t="shared" si="39"/>
        <v>3.0579131302144611</v>
      </c>
    </row>
    <row r="87" spans="1:61" x14ac:dyDescent="0.3">
      <c r="B87" s="9" t="s">
        <v>55</v>
      </c>
      <c r="C87" s="15">
        <v>1347</v>
      </c>
      <c r="D87" s="15">
        <v>350</v>
      </c>
      <c r="E87" s="15">
        <v>491</v>
      </c>
      <c r="F87" s="15">
        <v>190</v>
      </c>
      <c r="G87" s="15">
        <v>184</v>
      </c>
      <c r="H87" s="15">
        <v>202</v>
      </c>
      <c r="I87" s="15">
        <v>4</v>
      </c>
      <c r="J87" s="15">
        <v>42</v>
      </c>
      <c r="K87" s="16">
        <v>8</v>
      </c>
      <c r="L87" s="16">
        <v>85</v>
      </c>
      <c r="M87" s="17">
        <v>4195</v>
      </c>
      <c r="N87" s="17">
        <f t="shared" si="26"/>
        <v>1292</v>
      </c>
      <c r="O87" s="18">
        <v>544942</v>
      </c>
      <c r="P87" s="15">
        <v>40673</v>
      </c>
      <c r="Q87" s="15">
        <v>440106</v>
      </c>
      <c r="R87" s="15">
        <v>119552</v>
      </c>
      <c r="S87" s="15">
        <v>8750</v>
      </c>
      <c r="T87" s="15">
        <v>60351</v>
      </c>
      <c r="U87" s="15">
        <v>393</v>
      </c>
      <c r="V87" s="15">
        <v>2099</v>
      </c>
      <c r="W87" s="16">
        <v>1735</v>
      </c>
      <c r="X87" s="20">
        <v>4490</v>
      </c>
      <c r="Y87" s="17">
        <v>1381705</v>
      </c>
      <c r="Z87" s="17">
        <f t="shared" si="42"/>
        <v>158614</v>
      </c>
      <c r="AA87" s="10">
        <f t="shared" si="27"/>
        <v>0.32109654350417161</v>
      </c>
      <c r="AB87" s="10">
        <f t="shared" si="28"/>
        <v>8.3432657926102508E-2</v>
      </c>
      <c r="AC87" s="10">
        <f t="shared" si="29"/>
        <v>0.11704410011918952</v>
      </c>
      <c r="AD87" s="10">
        <f t="shared" si="30"/>
        <v>4.5292014302741358E-2</v>
      </c>
      <c r="AE87" s="10">
        <f t="shared" si="31"/>
        <v>4.3861740166865316E-2</v>
      </c>
      <c r="AF87" s="10">
        <f t="shared" si="32"/>
        <v>4.8152562574493442E-2</v>
      </c>
      <c r="AG87" s="10">
        <f t="shared" si="33"/>
        <v>9.5351609058402862E-4</v>
      </c>
      <c r="AH87" s="10">
        <f t="shared" si="34"/>
        <v>1.00119189511323E-2</v>
      </c>
      <c r="AI87" s="10">
        <f t="shared" si="35"/>
        <v>1.9070321811680572E-3</v>
      </c>
      <c r="AJ87" s="10">
        <f t="shared" si="36"/>
        <v>2.0262216924910609E-2</v>
      </c>
      <c r="AK87" s="11">
        <f t="shared" si="37"/>
        <v>0.30798569725864122</v>
      </c>
      <c r="AL87" s="12">
        <f t="shared" si="24"/>
        <v>2471.8226893871274</v>
      </c>
      <c r="AM87" s="12">
        <f t="shared" si="24"/>
        <v>8605.2172202689744</v>
      </c>
      <c r="AN87" s="12">
        <f t="shared" si="24"/>
        <v>1115.6403230130925</v>
      </c>
      <c r="AO87" s="12">
        <f t="shared" si="24"/>
        <v>1589.2665952890793</v>
      </c>
      <c r="AP87" s="12">
        <f t="shared" si="24"/>
        <v>21028.571428571428</v>
      </c>
      <c r="AQ87" s="12">
        <f t="shared" si="23"/>
        <v>3347.0862123245679</v>
      </c>
      <c r="AR87" s="12">
        <f t="shared" si="23"/>
        <v>10178.117048346057</v>
      </c>
      <c r="AS87" s="12">
        <f t="shared" si="23"/>
        <v>20009.528346831827</v>
      </c>
      <c r="AT87" s="12">
        <f t="shared" si="23"/>
        <v>4610.951008645533</v>
      </c>
      <c r="AU87" s="12">
        <f t="shared" si="23"/>
        <v>18930.95768374165</v>
      </c>
      <c r="AV87" s="12">
        <f t="shared" si="25"/>
        <v>8145.5609214823417</v>
      </c>
      <c r="AW87" s="10">
        <f t="shared" si="41"/>
        <v>3.3930173144011722</v>
      </c>
      <c r="AX87" s="10">
        <f t="shared" si="41"/>
        <v>3.9347618376355125</v>
      </c>
      <c r="AY87" s="10">
        <f t="shared" si="41"/>
        <v>3.047524202748551</v>
      </c>
      <c r="AZ87" s="10">
        <f t="shared" si="40"/>
        <v>3.2011967550748675</v>
      </c>
      <c r="BA87" s="10">
        <f t="shared" si="40"/>
        <v>4.3228097699872228</v>
      </c>
      <c r="BB87" s="10">
        <f t="shared" si="40"/>
        <v>3.5246668988097127</v>
      </c>
      <c r="BC87" s="10">
        <f t="shared" si="40"/>
        <v>4.0076674409525355</v>
      </c>
      <c r="BD87" s="10">
        <f t="shared" si="40"/>
        <v>4.3012368518155002</v>
      </c>
      <c r="BE87" s="10">
        <f t="shared" si="40"/>
        <v>3.663790507865051</v>
      </c>
      <c r="BF87" s="10">
        <f t="shared" si="21"/>
        <v>4.2771725847109696</v>
      </c>
      <c r="BG87" s="10">
        <f t="shared" si="21"/>
        <v>3.9109209961603999</v>
      </c>
      <c r="BH87" s="11">
        <f t="shared" si="38"/>
        <v>0.55916776263523504</v>
      </c>
      <c r="BI87" s="13">
        <f t="shared" si="39"/>
        <v>3.0635642025294842</v>
      </c>
    </row>
    <row r="88" spans="1:61" x14ac:dyDescent="0.3">
      <c r="B88" s="9" t="s">
        <v>56</v>
      </c>
      <c r="C88" s="15">
        <v>848</v>
      </c>
      <c r="D88" s="15">
        <v>97</v>
      </c>
      <c r="E88" s="15">
        <v>367</v>
      </c>
      <c r="F88" s="15">
        <v>241</v>
      </c>
      <c r="G88" s="15">
        <v>145</v>
      </c>
      <c r="H88" s="15">
        <v>309</v>
      </c>
      <c r="I88" s="15">
        <v>105</v>
      </c>
      <c r="J88" s="15">
        <v>22</v>
      </c>
      <c r="K88" s="16">
        <v>2</v>
      </c>
      <c r="L88" s="16">
        <v>54</v>
      </c>
      <c r="M88" s="17">
        <v>3260</v>
      </c>
      <c r="N88" s="17">
        <f t="shared" si="26"/>
        <v>1070</v>
      </c>
      <c r="O88" s="18">
        <v>591901</v>
      </c>
      <c r="P88" s="15">
        <v>10904</v>
      </c>
      <c r="Q88" s="15">
        <v>314143</v>
      </c>
      <c r="R88" s="15">
        <v>142678</v>
      </c>
      <c r="S88" s="15">
        <v>920</v>
      </c>
      <c r="T88" s="15">
        <v>103560</v>
      </c>
      <c r="U88" s="15">
        <v>16691</v>
      </c>
      <c r="V88" s="15">
        <v>653</v>
      </c>
      <c r="W88" s="16">
        <v>217</v>
      </c>
      <c r="X88" s="20">
        <v>2710</v>
      </c>
      <c r="Y88" s="17">
        <v>1405846</v>
      </c>
      <c r="Z88" s="17">
        <f t="shared" si="42"/>
        <v>221469</v>
      </c>
      <c r="AA88" s="10">
        <f t="shared" si="27"/>
        <v>0.26012269938650306</v>
      </c>
      <c r="AB88" s="10">
        <f t="shared" si="28"/>
        <v>2.9754601226993867E-2</v>
      </c>
      <c r="AC88" s="10">
        <f t="shared" si="29"/>
        <v>0.11257668711656442</v>
      </c>
      <c r="AD88" s="10">
        <f t="shared" si="30"/>
        <v>7.3926380368098163E-2</v>
      </c>
      <c r="AE88" s="10">
        <f t="shared" si="31"/>
        <v>4.4478527607361963E-2</v>
      </c>
      <c r="AF88" s="10">
        <f t="shared" si="32"/>
        <v>9.4785276073619626E-2</v>
      </c>
      <c r="AG88" s="10">
        <f t="shared" si="33"/>
        <v>3.2208588957055216E-2</v>
      </c>
      <c r="AH88" s="10">
        <f t="shared" si="34"/>
        <v>6.7484662576687117E-3</v>
      </c>
      <c r="AI88" s="10">
        <f t="shared" si="35"/>
        <v>6.1349693251533746E-4</v>
      </c>
      <c r="AJ88" s="10">
        <f t="shared" si="36"/>
        <v>1.6564417177914112E-2</v>
      </c>
      <c r="AK88" s="11">
        <f t="shared" si="37"/>
        <v>0.32822085889570551</v>
      </c>
      <c r="AL88" s="12">
        <f t="shared" si="24"/>
        <v>1432.6720177867583</v>
      </c>
      <c r="AM88" s="12">
        <f t="shared" si="24"/>
        <v>8895.8180484225977</v>
      </c>
      <c r="AN88" s="12">
        <f t="shared" si="24"/>
        <v>1168.2577679591777</v>
      </c>
      <c r="AO88" s="12">
        <f t="shared" si="24"/>
        <v>1689.1181541653234</v>
      </c>
      <c r="AP88" s="12">
        <f t="shared" si="24"/>
        <v>157608.69565217392</v>
      </c>
      <c r="AQ88" s="12">
        <f t="shared" si="23"/>
        <v>2983.7775202780995</v>
      </c>
      <c r="AR88" s="12">
        <f t="shared" si="23"/>
        <v>6290.8154095021264</v>
      </c>
      <c r="AS88" s="12">
        <f t="shared" si="23"/>
        <v>33690.658499234305</v>
      </c>
      <c r="AT88" s="12">
        <f t="shared" si="23"/>
        <v>9216.5898617511521</v>
      </c>
      <c r="AU88" s="12">
        <f t="shared" si="23"/>
        <v>19926.19926199262</v>
      </c>
      <c r="AV88" s="12">
        <f t="shared" si="25"/>
        <v>4831.3759487783846</v>
      </c>
      <c r="AW88" s="10">
        <f t="shared" si="41"/>
        <v>3.1561467785559953</v>
      </c>
      <c r="AX88" s="10">
        <f t="shared" si="41"/>
        <v>3.9491858914396278</v>
      </c>
      <c r="AY88" s="10">
        <f t="shared" si="41"/>
        <v>3.0675386774092468</v>
      </c>
      <c r="AZ88" s="10">
        <f t="shared" si="40"/>
        <v>3.2276600296226783</v>
      </c>
      <c r="BA88" s="10">
        <f t="shared" si="40"/>
        <v>5.1975801748894197</v>
      </c>
      <c r="BB88" s="10">
        <f t="shared" si="40"/>
        <v>3.4747664376620002</v>
      </c>
      <c r="BC88" s="10">
        <f t="shared" si="40"/>
        <v>3.7987069419310266</v>
      </c>
      <c r="BD88" s="10">
        <f t="shared" si="40"/>
        <v>4.5275094995471328</v>
      </c>
      <c r="BE88" s="10">
        <f t="shared" si="40"/>
        <v>3.9645702618154517</v>
      </c>
      <c r="BF88" s="10">
        <f t="shared" si="21"/>
        <v>4.2994244689485628</v>
      </c>
      <c r="BG88" s="10">
        <f t="shared" si="21"/>
        <v>3.6840708330003515</v>
      </c>
      <c r="BH88" s="11">
        <f t="shared" si="38"/>
        <v>0.54638411535507225</v>
      </c>
      <c r="BI88" s="13">
        <f t="shared" si="39"/>
        <v>2.9668334847128666</v>
      </c>
    </row>
    <row r="89" spans="1:61" x14ac:dyDescent="0.3">
      <c r="A89">
        <v>2019</v>
      </c>
      <c r="B89" s="9" t="s">
        <v>44</v>
      </c>
      <c r="C89" s="15">
        <v>532</v>
      </c>
      <c r="D89" s="15">
        <v>405</v>
      </c>
      <c r="E89" s="15">
        <v>42</v>
      </c>
      <c r="F89" s="15">
        <v>279</v>
      </c>
      <c r="G89" s="15">
        <v>14</v>
      </c>
      <c r="H89" s="15">
        <v>685</v>
      </c>
      <c r="I89" s="15">
        <v>185</v>
      </c>
      <c r="J89" s="15">
        <v>42</v>
      </c>
      <c r="K89" s="16">
        <v>36</v>
      </c>
      <c r="L89" s="16">
        <v>37</v>
      </c>
      <c r="M89" s="17">
        <v>3340</v>
      </c>
      <c r="N89" s="17">
        <f t="shared" si="26"/>
        <v>1083</v>
      </c>
      <c r="O89" s="18">
        <v>268893</v>
      </c>
      <c r="P89" s="15">
        <v>18680</v>
      </c>
      <c r="Q89" s="15">
        <v>39813</v>
      </c>
      <c r="R89" s="15">
        <v>150342</v>
      </c>
      <c r="S89" s="15">
        <v>2148</v>
      </c>
      <c r="T89" s="15">
        <v>42552</v>
      </c>
      <c r="U89" s="15">
        <v>32042</v>
      </c>
      <c r="V89" s="15">
        <v>1291</v>
      </c>
      <c r="W89" s="16">
        <v>3000</v>
      </c>
      <c r="X89" s="20">
        <v>1900</v>
      </c>
      <c r="Y89" s="17">
        <v>849603</v>
      </c>
      <c r="Z89" s="17">
        <f t="shared" si="42"/>
        <v>288942</v>
      </c>
      <c r="AA89" s="10">
        <f t="shared" si="27"/>
        <v>0.15928143712574849</v>
      </c>
      <c r="AB89" s="10">
        <f t="shared" si="28"/>
        <v>0.12125748502994012</v>
      </c>
      <c r="AC89" s="10">
        <f t="shared" si="29"/>
        <v>1.2574850299401197E-2</v>
      </c>
      <c r="AD89" s="10">
        <f t="shared" si="30"/>
        <v>8.3532934131736528E-2</v>
      </c>
      <c r="AE89" s="10">
        <f t="shared" si="31"/>
        <v>4.1916167664670656E-3</v>
      </c>
      <c r="AF89" s="10">
        <f t="shared" si="32"/>
        <v>0.20508982035928144</v>
      </c>
      <c r="AG89" s="10">
        <f t="shared" si="33"/>
        <v>5.5389221556886227E-2</v>
      </c>
      <c r="AH89" s="10">
        <f t="shared" si="34"/>
        <v>1.2574850299401197E-2</v>
      </c>
      <c r="AI89" s="10">
        <f t="shared" si="35"/>
        <v>1.0778443113772455E-2</v>
      </c>
      <c r="AJ89" s="10">
        <f t="shared" si="36"/>
        <v>1.1077844311377245E-2</v>
      </c>
      <c r="AK89" s="11">
        <f t="shared" si="37"/>
        <v>0.32425149700598804</v>
      </c>
      <c r="AL89" s="12">
        <f t="shared" si="24"/>
        <v>1978.4821471737828</v>
      </c>
      <c r="AM89" s="12">
        <f t="shared" si="24"/>
        <v>21680.942184154177</v>
      </c>
      <c r="AN89" s="12">
        <f t="shared" si="24"/>
        <v>1054.9318061939566</v>
      </c>
      <c r="AO89" s="12">
        <f t="shared" si="24"/>
        <v>1855.7688470287744</v>
      </c>
      <c r="AP89" s="12">
        <f t="shared" si="24"/>
        <v>6517.6908752327745</v>
      </c>
      <c r="AQ89" s="12">
        <f t="shared" si="23"/>
        <v>16097.950742620795</v>
      </c>
      <c r="AR89" s="12">
        <f t="shared" si="23"/>
        <v>5773.6720554272515</v>
      </c>
      <c r="AS89" s="12">
        <f t="shared" si="23"/>
        <v>32532.920216886134</v>
      </c>
      <c r="AT89" s="12">
        <f t="shared" si="23"/>
        <v>12000</v>
      </c>
      <c r="AU89" s="12">
        <f t="shared" si="23"/>
        <v>19473.684210526317</v>
      </c>
      <c r="AV89" s="12">
        <f t="shared" si="25"/>
        <v>3748.1570695848991</v>
      </c>
      <c r="AW89" s="10">
        <f t="shared" si="41"/>
        <v>3.2963321357651023</v>
      </c>
      <c r="AX89" s="10">
        <f t="shared" si="41"/>
        <v>4.3360781513205939</v>
      </c>
      <c r="AY89" s="10">
        <f t="shared" si="41"/>
        <v>3.0232243865049138</v>
      </c>
      <c r="AZ89" s="10">
        <f t="shared" si="40"/>
        <v>3.2685238799045191</v>
      </c>
      <c r="BA89" s="10">
        <f t="shared" si="40"/>
        <v>3.8140937586507202</v>
      </c>
      <c r="BB89" s="10">
        <f t="shared" si="40"/>
        <v>4.2067705941799014</v>
      </c>
      <c r="BC89" s="10">
        <f t="shared" si="40"/>
        <v>3.7614521123186719</v>
      </c>
      <c r="BD89" s="10">
        <f t="shared" si="40"/>
        <v>4.5123230481314804</v>
      </c>
      <c r="BE89" s="10">
        <f t="shared" si="40"/>
        <v>4.0791812460476251</v>
      </c>
      <c r="BF89" s="10">
        <f t="shared" si="21"/>
        <v>4.2894481231141661</v>
      </c>
      <c r="BG89" s="10">
        <f t="shared" si="21"/>
        <v>3.5738177820622417</v>
      </c>
      <c r="BH89" s="11">
        <f t="shared" si="38"/>
        <v>0.57472697097775194</v>
      </c>
      <c r="BI89" s="13">
        <f t="shared" si="39"/>
        <v>2.9490194958338125</v>
      </c>
    </row>
    <row r="90" spans="1:61" x14ac:dyDescent="0.3">
      <c r="B90" s="14" t="s">
        <v>46</v>
      </c>
      <c r="C90" s="15">
        <v>690</v>
      </c>
      <c r="D90" s="15">
        <v>1</v>
      </c>
      <c r="E90" s="15">
        <v>15</v>
      </c>
      <c r="F90" s="15">
        <v>119</v>
      </c>
      <c r="G90" s="15">
        <v>35</v>
      </c>
      <c r="H90" s="15">
        <v>137</v>
      </c>
      <c r="I90" s="15">
        <v>94</v>
      </c>
      <c r="J90" s="15">
        <v>17</v>
      </c>
      <c r="K90" s="16">
        <v>9</v>
      </c>
      <c r="L90" s="16">
        <v>30</v>
      </c>
      <c r="M90" s="17">
        <v>2226</v>
      </c>
      <c r="N90" s="17">
        <f t="shared" si="26"/>
        <v>1079</v>
      </c>
      <c r="O90" s="18">
        <v>423125</v>
      </c>
      <c r="P90" s="15">
        <v>7818</v>
      </c>
      <c r="Q90" s="15">
        <v>21057</v>
      </c>
      <c r="R90" s="15">
        <v>75848</v>
      </c>
      <c r="S90" s="15">
        <v>15237</v>
      </c>
      <c r="T90" s="15">
        <v>18520</v>
      </c>
      <c r="U90" s="15">
        <v>23757</v>
      </c>
      <c r="V90" s="15">
        <v>542</v>
      </c>
      <c r="W90" s="16">
        <v>2382</v>
      </c>
      <c r="X90" s="20">
        <v>1600</v>
      </c>
      <c r="Y90" s="17">
        <v>932648</v>
      </c>
      <c r="Z90" s="17">
        <f t="shared" si="42"/>
        <v>342762</v>
      </c>
      <c r="AA90" s="10">
        <f t="shared" si="27"/>
        <v>0.30997304582210244</v>
      </c>
      <c r="AB90" s="10">
        <f t="shared" si="28"/>
        <v>4.4923629829290209E-4</v>
      </c>
      <c r="AC90" s="10">
        <f t="shared" si="29"/>
        <v>6.7385444743935314E-3</v>
      </c>
      <c r="AD90" s="10">
        <f t="shared" si="30"/>
        <v>5.3459119496855348E-2</v>
      </c>
      <c r="AE90" s="10">
        <f t="shared" si="31"/>
        <v>1.5723270440251572E-2</v>
      </c>
      <c r="AF90" s="10">
        <f t="shared" si="32"/>
        <v>6.154537286612758E-2</v>
      </c>
      <c r="AG90" s="10">
        <f t="shared" si="33"/>
        <v>4.2228212039532795E-2</v>
      </c>
      <c r="AH90" s="10">
        <f t="shared" si="34"/>
        <v>7.6370170709793355E-3</v>
      </c>
      <c r="AI90" s="10">
        <f t="shared" si="35"/>
        <v>4.0431266846361188E-3</v>
      </c>
      <c r="AJ90" s="10">
        <f t="shared" si="36"/>
        <v>1.3477088948787063E-2</v>
      </c>
      <c r="AK90" s="11">
        <f t="shared" si="37"/>
        <v>0.48472596585804134</v>
      </c>
      <c r="AL90" s="12">
        <f t="shared" si="24"/>
        <v>1630.7237813884785</v>
      </c>
      <c r="AM90" s="12">
        <f t="shared" si="24"/>
        <v>127.90995139421848</v>
      </c>
      <c r="AN90" s="12">
        <f t="shared" si="24"/>
        <v>712.35218692121384</v>
      </c>
      <c r="AO90" s="12">
        <f t="shared" si="24"/>
        <v>1568.9273283408925</v>
      </c>
      <c r="AP90" s="12">
        <f t="shared" si="24"/>
        <v>2297.0400997571701</v>
      </c>
      <c r="AQ90" s="12">
        <f t="shared" si="23"/>
        <v>7397.4082073434129</v>
      </c>
      <c r="AR90" s="12">
        <f t="shared" si="23"/>
        <v>3956.7285431662244</v>
      </c>
      <c r="AS90" s="12">
        <f t="shared" si="23"/>
        <v>31365.313653136531</v>
      </c>
      <c r="AT90" s="12">
        <f t="shared" si="23"/>
        <v>3778.337531486146</v>
      </c>
      <c r="AU90" s="12">
        <f t="shared" si="23"/>
        <v>18750</v>
      </c>
      <c r="AV90" s="12">
        <f t="shared" si="25"/>
        <v>3147.9568913706885</v>
      </c>
      <c r="AW90" s="10">
        <f t="shared" si="41"/>
        <v>3.212380404708036</v>
      </c>
      <c r="AX90" s="10">
        <f t="shared" si="41"/>
        <v>2.1069043339037719</v>
      </c>
      <c r="AY90" s="10">
        <f t="shared" si="41"/>
        <v>2.8526947619238054</v>
      </c>
      <c r="AZ90" s="10">
        <f t="shared" si="40"/>
        <v>3.1956028278243682</v>
      </c>
      <c r="BA90" s="10">
        <f t="shared" si="40"/>
        <v>3.3611685768020156</v>
      </c>
      <c r="BB90" s="10">
        <f t="shared" si="40"/>
        <v>3.8690795848104913</v>
      </c>
      <c r="BC90" s="10">
        <f t="shared" si="40"/>
        <v>3.5973362559145063</v>
      </c>
      <c r="BD90" s="10">
        <f t="shared" si="40"/>
        <v>4.4964496348398866</v>
      </c>
      <c r="BE90" s="10">
        <f t="shared" si="40"/>
        <v>3.5773007522925662</v>
      </c>
      <c r="BF90" s="10">
        <f t="shared" si="21"/>
        <v>4.2730012720637376</v>
      </c>
      <c r="BG90" s="10">
        <f t="shared" si="21"/>
        <v>3.4980287764290785</v>
      </c>
      <c r="BH90" s="11">
        <f t="shared" si="38"/>
        <v>0.53549823920766948</v>
      </c>
      <c r="BI90" s="13">
        <f t="shared" si="39"/>
        <v>2.8120269207910198</v>
      </c>
    </row>
    <row r="91" spans="1:61" x14ac:dyDescent="0.3">
      <c r="B91" s="9" t="s">
        <v>47</v>
      </c>
      <c r="C91" s="15">
        <v>1093</v>
      </c>
      <c r="D91" s="15">
        <v>244</v>
      </c>
      <c r="E91" s="15">
        <v>67</v>
      </c>
      <c r="F91" s="15">
        <v>130</v>
      </c>
      <c r="G91" s="15">
        <v>212</v>
      </c>
      <c r="H91" s="15">
        <v>80</v>
      </c>
      <c r="I91" s="15">
        <v>100</v>
      </c>
      <c r="J91" s="15">
        <v>24</v>
      </c>
      <c r="K91" s="16">
        <v>4</v>
      </c>
      <c r="L91" s="16">
        <v>62</v>
      </c>
      <c r="M91" s="17">
        <v>3754</v>
      </c>
      <c r="N91" s="17">
        <f t="shared" si="26"/>
        <v>1738</v>
      </c>
      <c r="O91" s="18">
        <v>737435</v>
      </c>
      <c r="P91" s="15">
        <v>21500</v>
      </c>
      <c r="Q91" s="15">
        <v>38859</v>
      </c>
      <c r="R91" s="15">
        <v>81459</v>
      </c>
      <c r="S91" s="15">
        <v>4513</v>
      </c>
      <c r="T91" s="15">
        <v>22193</v>
      </c>
      <c r="U91" s="15">
        <v>17849</v>
      </c>
      <c r="V91" s="15">
        <v>941</v>
      </c>
      <c r="W91" s="16">
        <v>1833</v>
      </c>
      <c r="X91" s="20">
        <v>3510</v>
      </c>
      <c r="Y91" s="17">
        <v>1301116</v>
      </c>
      <c r="Z91" s="17">
        <f t="shared" si="42"/>
        <v>371024</v>
      </c>
      <c r="AA91" s="10">
        <f t="shared" si="27"/>
        <v>0.29115610015982951</v>
      </c>
      <c r="AB91" s="10">
        <f t="shared" si="28"/>
        <v>6.4997336174746942E-2</v>
      </c>
      <c r="AC91" s="10">
        <f t="shared" si="29"/>
        <v>1.7847629195524774E-2</v>
      </c>
      <c r="AD91" s="10">
        <f t="shared" si="30"/>
        <v>3.4629728289824191E-2</v>
      </c>
      <c r="AE91" s="10">
        <f t="shared" si="31"/>
        <v>5.6473095364944062E-2</v>
      </c>
      <c r="AF91" s="10">
        <f t="shared" si="32"/>
        <v>2.1310602024507193E-2</v>
      </c>
      <c r="AG91" s="10">
        <f t="shared" si="33"/>
        <v>2.6638252530633989E-2</v>
      </c>
      <c r="AH91" s="10">
        <f t="shared" si="34"/>
        <v>6.3931806073521573E-3</v>
      </c>
      <c r="AI91" s="10">
        <f t="shared" si="35"/>
        <v>1.0655301012253596E-3</v>
      </c>
      <c r="AJ91" s="10">
        <f t="shared" si="36"/>
        <v>1.6515716568993075E-2</v>
      </c>
      <c r="AK91" s="11">
        <f t="shared" si="37"/>
        <v>0.46297282898241876</v>
      </c>
      <c r="AL91" s="12">
        <f t="shared" si="24"/>
        <v>1482.1645297551649</v>
      </c>
      <c r="AM91" s="12">
        <f t="shared" si="24"/>
        <v>11348.837209302326</v>
      </c>
      <c r="AN91" s="12">
        <f t="shared" si="24"/>
        <v>1724.1823001106566</v>
      </c>
      <c r="AO91" s="12">
        <f t="shared" si="24"/>
        <v>1595.8948673565844</v>
      </c>
      <c r="AP91" s="12">
        <f t="shared" si="24"/>
        <v>46975.404387325507</v>
      </c>
      <c r="AQ91" s="12">
        <f t="shared" si="23"/>
        <v>3604.7402334069302</v>
      </c>
      <c r="AR91" s="12">
        <f t="shared" si="23"/>
        <v>5602.5547649728269</v>
      </c>
      <c r="AS91" s="12">
        <f t="shared" si="23"/>
        <v>25504.782146652495</v>
      </c>
      <c r="AT91" s="12">
        <f t="shared" si="23"/>
        <v>2182.214948172395</v>
      </c>
      <c r="AU91" s="12">
        <f t="shared" si="23"/>
        <v>17663.817663817663</v>
      </c>
      <c r="AV91" s="12">
        <f t="shared" si="25"/>
        <v>4684.3330889645949</v>
      </c>
      <c r="AW91" s="10">
        <f t="shared" si="41"/>
        <v>3.1708964157881705</v>
      </c>
      <c r="AX91" s="10">
        <f t="shared" si="41"/>
        <v>4.0549513664231238</v>
      </c>
      <c r="AY91" s="10">
        <f t="shared" si="41"/>
        <v>3.2365831824553317</v>
      </c>
      <c r="AZ91" s="10">
        <f t="shared" si="40"/>
        <v>3.2030042779728611</v>
      </c>
      <c r="BA91" s="10">
        <f t="shared" si="40"/>
        <v>4.6718705274086059</v>
      </c>
      <c r="BB91" s="10">
        <f t="shared" si="40"/>
        <v>3.5568739738369382</v>
      </c>
      <c r="BC91" s="10">
        <f t="shared" si="40"/>
        <v>3.748386110456408</v>
      </c>
      <c r="BD91" s="10">
        <f t="shared" si="40"/>
        <v>4.4066216182843494</v>
      </c>
      <c r="BE91" s="10">
        <f t="shared" si="40"/>
        <v>3.3388975263657459</v>
      </c>
      <c r="BF91" s="10">
        <f t="shared" si="21"/>
        <v>4.2470845730324296</v>
      </c>
      <c r="BG91" s="10">
        <f t="shared" si="21"/>
        <v>3.6706477688845398</v>
      </c>
      <c r="BH91" s="11">
        <f t="shared" si="38"/>
        <v>0.55584864284167923</v>
      </c>
      <c r="BI91" s="13">
        <f t="shared" si="39"/>
        <v>3.0186456254436482</v>
      </c>
    </row>
    <row r="92" spans="1:61" x14ac:dyDescent="0.3">
      <c r="B92" s="9" t="s">
        <v>48</v>
      </c>
      <c r="C92" s="15">
        <v>817</v>
      </c>
      <c r="D92" s="15">
        <v>358</v>
      </c>
      <c r="E92" s="15">
        <v>66</v>
      </c>
      <c r="F92" s="15">
        <v>341</v>
      </c>
      <c r="G92" s="15">
        <v>60</v>
      </c>
      <c r="H92" s="15">
        <v>8</v>
      </c>
      <c r="I92" s="15">
        <v>98</v>
      </c>
      <c r="J92" s="15">
        <v>31</v>
      </c>
      <c r="K92" s="16">
        <v>61</v>
      </c>
      <c r="L92" s="16">
        <v>97</v>
      </c>
      <c r="M92" s="17">
        <v>3191</v>
      </c>
      <c r="N92" s="17">
        <f t="shared" si="26"/>
        <v>1254</v>
      </c>
      <c r="O92" s="18">
        <v>530446</v>
      </c>
      <c r="P92" s="15">
        <v>22873</v>
      </c>
      <c r="Q92" s="15">
        <v>59360</v>
      </c>
      <c r="R92" s="15">
        <v>176771</v>
      </c>
      <c r="S92" s="15">
        <v>12199</v>
      </c>
      <c r="T92" s="15">
        <v>341</v>
      </c>
      <c r="U92" s="15">
        <v>26404</v>
      </c>
      <c r="V92" s="15">
        <v>1387</v>
      </c>
      <c r="W92" s="16">
        <v>8000</v>
      </c>
      <c r="X92" s="20">
        <v>5200</v>
      </c>
      <c r="Y92" s="17">
        <v>1122970</v>
      </c>
      <c r="Z92" s="17">
        <f t="shared" si="42"/>
        <v>279989</v>
      </c>
      <c r="AA92" s="10">
        <f t="shared" si="27"/>
        <v>0.25603259166405518</v>
      </c>
      <c r="AB92" s="10">
        <f t="shared" si="28"/>
        <v>0.1121905358821686</v>
      </c>
      <c r="AC92" s="10">
        <f t="shared" si="29"/>
        <v>2.0683171419617674E-2</v>
      </c>
      <c r="AD92" s="10">
        <f t="shared" si="30"/>
        <v>0.10686305233469132</v>
      </c>
      <c r="AE92" s="10">
        <f t="shared" si="31"/>
        <v>1.880288310874334E-2</v>
      </c>
      <c r="AF92" s="10">
        <f t="shared" si="32"/>
        <v>2.5070510811657787E-3</v>
      </c>
      <c r="AG92" s="10">
        <f t="shared" si="33"/>
        <v>3.0711375744280789E-2</v>
      </c>
      <c r="AH92" s="10">
        <f t="shared" si="34"/>
        <v>9.7148229395173924E-3</v>
      </c>
      <c r="AI92" s="10">
        <f t="shared" si="35"/>
        <v>1.9116264493889062E-2</v>
      </c>
      <c r="AJ92" s="10">
        <f t="shared" si="36"/>
        <v>3.0397994359135067E-2</v>
      </c>
      <c r="AK92" s="11">
        <f t="shared" si="37"/>
        <v>0.39298025697273581</v>
      </c>
      <c r="AL92" s="12">
        <f t="shared" si="24"/>
        <v>1540.2133299148265</v>
      </c>
      <c r="AM92" s="12">
        <f t="shared" si="24"/>
        <v>15651.641673588949</v>
      </c>
      <c r="AN92" s="12">
        <f t="shared" si="24"/>
        <v>1111.8598382749326</v>
      </c>
      <c r="AO92" s="12">
        <f t="shared" si="24"/>
        <v>1929.0494481560891</v>
      </c>
      <c r="AP92" s="12">
        <f t="shared" si="24"/>
        <v>4918.4359373719162</v>
      </c>
      <c r="AQ92" s="12">
        <f t="shared" si="23"/>
        <v>23460.41055718475</v>
      </c>
      <c r="AR92" s="12">
        <f t="shared" si="23"/>
        <v>3711.5588547189818</v>
      </c>
      <c r="AS92" s="12">
        <f t="shared" si="23"/>
        <v>22350.396539293437</v>
      </c>
      <c r="AT92" s="12">
        <f t="shared" si="23"/>
        <v>7625</v>
      </c>
      <c r="AU92" s="12">
        <f t="shared" si="23"/>
        <v>18653.846153846152</v>
      </c>
      <c r="AV92" s="12">
        <f t="shared" si="25"/>
        <v>4478.7473793613326</v>
      </c>
      <c r="AW92" s="10">
        <f t="shared" si="41"/>
        <v>3.187580877712016</v>
      </c>
      <c r="AX92" s="10">
        <f t="shared" si="41"/>
        <v>4.1945598966676672</v>
      </c>
      <c r="AY92" s="10">
        <f t="shared" si="41"/>
        <v>3.0460500432708981</v>
      </c>
      <c r="AZ92" s="10">
        <f t="shared" si="40"/>
        <v>3.2853433602442408</v>
      </c>
      <c r="BA92" s="10">
        <f t="shared" si="40"/>
        <v>3.6918270190762588</v>
      </c>
      <c r="BB92" s="10">
        <f t="shared" si="40"/>
        <v>4.3703356079994462</v>
      </c>
      <c r="BC92" s="10">
        <f t="shared" si="40"/>
        <v>3.5695563516129472</v>
      </c>
      <c r="BD92" s="10">
        <f t="shared" si="40"/>
        <v>4.3492852327609874</v>
      </c>
      <c r="BE92" s="10">
        <f t="shared" si="40"/>
        <v>3.8822398480188234</v>
      </c>
      <c r="BF92" s="10">
        <f t="shared" si="21"/>
        <v>4.2707683906314458</v>
      </c>
      <c r="BG92" s="10">
        <f t="shared" si="21"/>
        <v>3.6511565670565571</v>
      </c>
      <c r="BH92" s="11">
        <f t="shared" si="38"/>
        <v>0.55290167999944873</v>
      </c>
      <c r="BI92" s="13">
        <f t="shared" si="39"/>
        <v>2.9510251241940617</v>
      </c>
    </row>
    <row r="93" spans="1:61" x14ac:dyDescent="0.3">
      <c r="B93" s="9" t="s">
        <v>49</v>
      </c>
      <c r="C93" s="15">
        <v>932</v>
      </c>
      <c r="D93" s="15">
        <v>318</v>
      </c>
      <c r="E93" s="15">
        <v>76</v>
      </c>
      <c r="F93" s="15">
        <v>464</v>
      </c>
      <c r="G93" s="15">
        <v>155</v>
      </c>
      <c r="H93" s="15">
        <v>184</v>
      </c>
      <c r="I93" s="15">
        <v>274</v>
      </c>
      <c r="J93" s="15">
        <v>27</v>
      </c>
      <c r="K93" s="16">
        <v>53</v>
      </c>
      <c r="L93" s="16">
        <v>36</v>
      </c>
      <c r="M93" s="17">
        <v>3181</v>
      </c>
      <c r="N93" s="17">
        <f t="shared" si="26"/>
        <v>662</v>
      </c>
      <c r="O93" s="18">
        <v>655399</v>
      </c>
      <c r="P93" s="15">
        <v>29658</v>
      </c>
      <c r="Q93" s="15">
        <v>61851</v>
      </c>
      <c r="R93" s="15">
        <v>255517</v>
      </c>
      <c r="S93" s="15">
        <v>4249</v>
      </c>
      <c r="T93" s="15">
        <v>59688</v>
      </c>
      <c r="U93" s="15">
        <v>26649</v>
      </c>
      <c r="V93" s="15">
        <v>1509</v>
      </c>
      <c r="W93" s="16">
        <v>5000</v>
      </c>
      <c r="X93" s="20">
        <v>2060</v>
      </c>
      <c r="Y93" s="17">
        <v>1418650</v>
      </c>
      <c r="Z93" s="17">
        <f t="shared" si="42"/>
        <v>317070</v>
      </c>
      <c r="AA93" s="10">
        <f t="shared" si="27"/>
        <v>0.29298962590380384</v>
      </c>
      <c r="AB93" s="10">
        <f t="shared" si="28"/>
        <v>9.9968563344860109E-2</v>
      </c>
      <c r="AC93" s="10">
        <f t="shared" si="29"/>
        <v>2.3891857906318769E-2</v>
      </c>
      <c r="AD93" s="10">
        <f t="shared" si="30"/>
        <v>0.14586607984910405</v>
      </c>
      <c r="AE93" s="10">
        <f t="shared" si="31"/>
        <v>4.8726815466834328E-2</v>
      </c>
      <c r="AF93" s="10">
        <f t="shared" si="32"/>
        <v>5.7843445457403331E-2</v>
      </c>
      <c r="AG93" s="10">
        <f t="shared" si="33"/>
        <v>8.6136435083307136E-2</v>
      </c>
      <c r="AH93" s="10">
        <f t="shared" si="34"/>
        <v>8.4878968877711413E-3</v>
      </c>
      <c r="AI93" s="10">
        <f t="shared" si="35"/>
        <v>1.6661427224143353E-2</v>
      </c>
      <c r="AJ93" s="10">
        <f t="shared" si="36"/>
        <v>1.1317195850361521E-2</v>
      </c>
      <c r="AK93" s="11">
        <f t="shared" si="37"/>
        <v>0.20811065702609241</v>
      </c>
      <c r="AL93" s="12">
        <f t="shared" si="24"/>
        <v>1422.0345163785726</v>
      </c>
      <c r="AM93" s="12">
        <f t="shared" si="24"/>
        <v>10722.233461460652</v>
      </c>
      <c r="AN93" s="12">
        <f t="shared" si="24"/>
        <v>1228.759438004236</v>
      </c>
      <c r="AO93" s="12">
        <f t="shared" si="24"/>
        <v>1815.9261419005388</v>
      </c>
      <c r="AP93" s="12">
        <f t="shared" si="24"/>
        <v>36479.171569781123</v>
      </c>
      <c r="AQ93" s="12">
        <f t="shared" si="23"/>
        <v>3082.6966894518164</v>
      </c>
      <c r="AR93" s="12">
        <f t="shared" si="23"/>
        <v>10281.811700251415</v>
      </c>
      <c r="AS93" s="12">
        <f t="shared" si="23"/>
        <v>17892.644135188868</v>
      </c>
      <c r="AT93" s="12">
        <f t="shared" si="23"/>
        <v>10600</v>
      </c>
      <c r="AU93" s="12">
        <f t="shared" si="23"/>
        <v>17475.728155339806</v>
      </c>
      <c r="AV93" s="12">
        <f t="shared" si="25"/>
        <v>2087.867032516479</v>
      </c>
      <c r="AW93" s="10">
        <f t="shared" si="41"/>
        <v>3.1529101379484747</v>
      </c>
      <c r="AX93" s="10">
        <f t="shared" si="41"/>
        <v>4.0302852591400127</v>
      </c>
      <c r="AY93" s="10">
        <f t="shared" si="41"/>
        <v>3.0894668666346323</v>
      </c>
      <c r="AZ93" s="10">
        <f t="shared" si="40"/>
        <v>3.2590981807393953</v>
      </c>
      <c r="BA93" s="10">
        <f t="shared" si="40"/>
        <v>4.5620449670807774</v>
      </c>
      <c r="BB93" s="10">
        <f t="shared" si="40"/>
        <v>3.4889307960279945</v>
      </c>
      <c r="BC93" s="10">
        <f t="shared" si="40"/>
        <v>4.0120696459917635</v>
      </c>
      <c r="BD93" s="10">
        <f t="shared" si="40"/>
        <v>4.2526745243833979</v>
      </c>
      <c r="BE93" s="10">
        <f t="shared" si="40"/>
        <v>4.0253058652647704</v>
      </c>
      <c r="BF93" s="10">
        <f t="shared" si="21"/>
        <v>4.2424352803981336</v>
      </c>
      <c r="BG93" s="10">
        <f t="shared" si="21"/>
        <v>3.3197028368191326</v>
      </c>
      <c r="BH93" s="11">
        <f t="shared" si="38"/>
        <v>0.54252784687785294</v>
      </c>
      <c r="BI93" s="13">
        <f t="shared" si="39"/>
        <v>2.9600358222295102</v>
      </c>
    </row>
    <row r="94" spans="1:61" x14ac:dyDescent="0.3">
      <c r="B94" s="9" t="s">
        <v>50</v>
      </c>
      <c r="C94" s="15">
        <v>452</v>
      </c>
      <c r="D94" s="15">
        <v>260</v>
      </c>
      <c r="E94" s="15">
        <v>70</v>
      </c>
      <c r="F94" s="15">
        <v>265</v>
      </c>
      <c r="G94" s="15">
        <v>58</v>
      </c>
      <c r="H94" s="15">
        <v>888</v>
      </c>
      <c r="I94" s="15">
        <v>171</v>
      </c>
      <c r="J94" s="15">
        <v>121</v>
      </c>
      <c r="K94" s="16">
        <v>2</v>
      </c>
      <c r="L94" s="16">
        <v>71</v>
      </c>
      <c r="M94" s="17">
        <v>2897</v>
      </c>
      <c r="N94" s="17">
        <f t="shared" si="26"/>
        <v>539</v>
      </c>
      <c r="O94" s="18">
        <v>336702</v>
      </c>
      <c r="P94" s="15">
        <v>31531</v>
      </c>
      <c r="Q94" s="15">
        <v>42332</v>
      </c>
      <c r="R94" s="15">
        <v>147849</v>
      </c>
      <c r="S94" s="15">
        <v>3938</v>
      </c>
      <c r="T94" s="15">
        <v>268346</v>
      </c>
      <c r="U94" s="15">
        <v>35559</v>
      </c>
      <c r="V94" s="15">
        <v>6114</v>
      </c>
      <c r="W94" s="16">
        <v>2982</v>
      </c>
      <c r="X94" s="20">
        <v>3789</v>
      </c>
      <c r="Y94" s="17">
        <v>1047717</v>
      </c>
      <c r="Z94" s="17">
        <f t="shared" si="42"/>
        <v>168575</v>
      </c>
      <c r="AA94" s="10">
        <f t="shared" si="27"/>
        <v>0.15602347255781843</v>
      </c>
      <c r="AB94" s="10">
        <f t="shared" si="28"/>
        <v>8.974801518812564E-2</v>
      </c>
      <c r="AC94" s="10">
        <f t="shared" si="29"/>
        <v>2.416292716603383E-2</v>
      </c>
      <c r="AD94" s="10">
        <f t="shared" si="30"/>
        <v>9.1473938557128057E-2</v>
      </c>
      <c r="AE94" s="10">
        <f t="shared" si="31"/>
        <v>2.0020711080428029E-2</v>
      </c>
      <c r="AF94" s="10">
        <f t="shared" si="32"/>
        <v>0.30652399033482913</v>
      </c>
      <c r="AG94" s="10">
        <f t="shared" si="33"/>
        <v>5.9026579219882636E-2</v>
      </c>
      <c r="AH94" s="10">
        <f t="shared" si="34"/>
        <v>4.1767345529858474E-2</v>
      </c>
      <c r="AI94" s="10">
        <f t="shared" si="35"/>
        <v>6.9036934760096649E-4</v>
      </c>
      <c r="AJ94" s="10">
        <f t="shared" si="36"/>
        <v>2.4508111839834312E-2</v>
      </c>
      <c r="AK94" s="11">
        <f t="shared" si="37"/>
        <v>0.18605453917846049</v>
      </c>
      <c r="AL94" s="12">
        <f t="shared" si="24"/>
        <v>1342.4333683791601</v>
      </c>
      <c r="AM94" s="12">
        <f t="shared" si="24"/>
        <v>8245.853287241127</v>
      </c>
      <c r="AN94" s="12">
        <f t="shared" si="24"/>
        <v>1653.5953888311442</v>
      </c>
      <c r="AO94" s="12">
        <f t="shared" si="24"/>
        <v>1792.369241591083</v>
      </c>
      <c r="AP94" s="12">
        <f t="shared" si="24"/>
        <v>14728.288471305232</v>
      </c>
      <c r="AQ94" s="12">
        <f t="shared" si="23"/>
        <v>3309.1605613648053</v>
      </c>
      <c r="AR94" s="12">
        <f t="shared" si="23"/>
        <v>4808.9091369273601</v>
      </c>
      <c r="AS94" s="12">
        <f t="shared" si="23"/>
        <v>19790.644422636571</v>
      </c>
      <c r="AT94" s="12">
        <f t="shared" si="23"/>
        <v>670.69081153588195</v>
      </c>
      <c r="AU94" s="12">
        <f t="shared" si="23"/>
        <v>18738.453417788332</v>
      </c>
      <c r="AV94" s="12">
        <f t="shared" si="25"/>
        <v>3197.389885807504</v>
      </c>
      <c r="AW94" s="10">
        <f t="shared" si="41"/>
        <v>3.1278927387191531</v>
      </c>
      <c r="AX94" s="10">
        <f t="shared" si="41"/>
        <v>3.9162356034330292</v>
      </c>
      <c r="AY94" s="10">
        <f t="shared" si="41"/>
        <v>3.2184292525597367</v>
      </c>
      <c r="AZ94" s="10">
        <f t="shared" si="40"/>
        <v>3.253427482483874</v>
      </c>
      <c r="BA94" s="10">
        <f t="shared" si="40"/>
        <v>4.1681522817608379</v>
      </c>
      <c r="BB94" s="10">
        <f t="shared" si="40"/>
        <v>3.5197178397567201</v>
      </c>
      <c r="BC94" s="10">
        <f t="shared" si="40"/>
        <v>3.6820465712713828</v>
      </c>
      <c r="BD94" s="10">
        <f t="shared" si="40"/>
        <v>4.2964599359263804</v>
      </c>
      <c r="BE94" s="10">
        <f t="shared" si="40"/>
        <v>2.8265223565470055</v>
      </c>
      <c r="BF94" s="10">
        <f t="shared" si="21"/>
        <v>4.272733743444082</v>
      </c>
      <c r="BG94" s="10">
        <f t="shared" si="21"/>
        <v>3.5047955968380609</v>
      </c>
      <c r="BH94" s="11">
        <f t="shared" si="38"/>
        <v>0.54811147129472815</v>
      </c>
      <c r="BI94" s="13">
        <f t="shared" si="39"/>
        <v>2.9138370239090339</v>
      </c>
    </row>
    <row r="95" spans="1:61" x14ac:dyDescent="0.3">
      <c r="B95" s="9" t="s">
        <v>51</v>
      </c>
      <c r="C95" s="15">
        <v>927</v>
      </c>
      <c r="D95" s="15">
        <v>547</v>
      </c>
      <c r="E95" s="15">
        <v>1</v>
      </c>
      <c r="F95" s="15">
        <v>90</v>
      </c>
      <c r="G95" s="15">
        <v>53</v>
      </c>
      <c r="H95" s="15">
        <v>655</v>
      </c>
      <c r="I95" s="15">
        <v>79</v>
      </c>
      <c r="J95" s="15">
        <v>155</v>
      </c>
      <c r="K95" s="16">
        <v>7</v>
      </c>
      <c r="L95" s="16">
        <v>1</v>
      </c>
      <c r="M95" s="17">
        <v>2851</v>
      </c>
      <c r="N95" s="17">
        <f t="shared" si="26"/>
        <v>336</v>
      </c>
      <c r="O95" s="18">
        <v>613454</v>
      </c>
      <c r="P95" s="15">
        <v>49635</v>
      </c>
      <c r="Q95" s="15">
        <v>27832</v>
      </c>
      <c r="R95" s="15">
        <v>59561</v>
      </c>
      <c r="S95" s="15">
        <v>4914</v>
      </c>
      <c r="T95" s="15">
        <v>208163</v>
      </c>
      <c r="U95" s="15">
        <v>10122</v>
      </c>
      <c r="V95" s="15">
        <v>9053</v>
      </c>
      <c r="W95" s="16">
        <v>1000</v>
      </c>
      <c r="X95" s="20">
        <v>60</v>
      </c>
      <c r="Y95" s="17">
        <v>1101964</v>
      </c>
      <c r="Z95" s="17">
        <f t="shared" si="42"/>
        <v>118170</v>
      </c>
      <c r="AA95" s="10">
        <f t="shared" si="27"/>
        <v>0.32514907050157837</v>
      </c>
      <c r="AB95" s="10">
        <f t="shared" si="28"/>
        <v>0.19186250438442651</v>
      </c>
      <c r="AC95" s="10">
        <f t="shared" si="29"/>
        <v>3.5075412136092597E-4</v>
      </c>
      <c r="AD95" s="10">
        <f t="shared" si="30"/>
        <v>3.1567870922483338E-2</v>
      </c>
      <c r="AE95" s="10">
        <f t="shared" si="31"/>
        <v>1.8589968432129077E-2</v>
      </c>
      <c r="AF95" s="10">
        <f t="shared" si="32"/>
        <v>0.22974394949140653</v>
      </c>
      <c r="AG95" s="10">
        <f t="shared" si="33"/>
        <v>2.7709575587513153E-2</v>
      </c>
      <c r="AH95" s="10">
        <f t="shared" si="34"/>
        <v>5.436688881094353E-2</v>
      </c>
      <c r="AI95" s="10">
        <f t="shared" si="35"/>
        <v>2.4552788495264821E-3</v>
      </c>
      <c r="AJ95" s="10">
        <f t="shared" si="36"/>
        <v>3.5075412136092597E-4</v>
      </c>
      <c r="AK95" s="11">
        <f t="shared" si="37"/>
        <v>0.11785338477727113</v>
      </c>
      <c r="AL95" s="12">
        <f t="shared" si="24"/>
        <v>1511.1157478800367</v>
      </c>
      <c r="AM95" s="12">
        <f t="shared" si="24"/>
        <v>11020.449279742119</v>
      </c>
      <c r="AN95" s="12">
        <f t="shared" si="24"/>
        <v>35.929864903707958</v>
      </c>
      <c r="AO95" s="12">
        <f t="shared" si="24"/>
        <v>1511.0558922785044</v>
      </c>
      <c r="AP95" s="12">
        <f t="shared" si="24"/>
        <v>10785.510785510785</v>
      </c>
      <c r="AQ95" s="12">
        <f t="shared" si="24"/>
        <v>3146.5726377886558</v>
      </c>
      <c r="AR95" s="12">
        <f t="shared" si="24"/>
        <v>7804.7816637028254</v>
      </c>
      <c r="AS95" s="12">
        <f t="shared" si="24"/>
        <v>17121.396222246771</v>
      </c>
      <c r="AT95" s="12">
        <f t="shared" si="24"/>
        <v>7000</v>
      </c>
      <c r="AU95" s="12">
        <f t="shared" si="24"/>
        <v>16666.666666666668</v>
      </c>
      <c r="AV95" s="12">
        <f t="shared" si="25"/>
        <v>2843.361259202843</v>
      </c>
      <c r="AW95" s="10">
        <f t="shared" si="41"/>
        <v>3.1792977315397617</v>
      </c>
      <c r="AX95" s="10">
        <f t="shared" si="41"/>
        <v>4.0421993001178969</v>
      </c>
      <c r="AY95" s="10">
        <f t="shared" si="41"/>
        <v>1.5554555842604674</v>
      </c>
      <c r="AZ95" s="10">
        <f t="shared" si="40"/>
        <v>3.1792805287064652</v>
      </c>
      <c r="BA95" s="10">
        <f t="shared" si="40"/>
        <v>4.0328407174567271</v>
      </c>
      <c r="BB95" s="10">
        <f t="shared" si="40"/>
        <v>3.497837761771307</v>
      </c>
      <c r="BC95" s="10">
        <f t="shared" si="40"/>
        <v>3.8923607583176727</v>
      </c>
      <c r="BD95" s="10">
        <f t="shared" si="40"/>
        <v>4.2335391777997966</v>
      </c>
      <c r="BE95" s="10">
        <f t="shared" si="40"/>
        <v>3.8450980400142569</v>
      </c>
      <c r="BF95" s="10">
        <f t="shared" si="21"/>
        <v>4.2218487496163561</v>
      </c>
      <c r="BG95" s="10">
        <f t="shared" si="21"/>
        <v>3.4538320418610398</v>
      </c>
      <c r="BH95" s="11">
        <f t="shared" si="38"/>
        <v>0.54958754211170724</v>
      </c>
      <c r="BI95" s="13">
        <f t="shared" si="39"/>
        <v>2.9054096751977525</v>
      </c>
    </row>
    <row r="96" spans="1:61" x14ac:dyDescent="0.3">
      <c r="B96" s="9" t="s">
        <v>52</v>
      </c>
      <c r="C96" s="15">
        <v>1075</v>
      </c>
      <c r="D96" s="15">
        <v>335</v>
      </c>
      <c r="E96" s="15">
        <v>52</v>
      </c>
      <c r="F96" s="15">
        <v>267</v>
      </c>
      <c r="G96" s="15">
        <v>62</v>
      </c>
      <c r="H96" s="15">
        <v>1226</v>
      </c>
      <c r="I96" s="15">
        <v>6</v>
      </c>
      <c r="J96" s="15">
        <v>51</v>
      </c>
      <c r="K96" s="16">
        <v>21</v>
      </c>
      <c r="L96" s="16">
        <v>88</v>
      </c>
      <c r="M96" s="17">
        <v>3447</v>
      </c>
      <c r="N96" s="17">
        <f t="shared" si="26"/>
        <v>264</v>
      </c>
      <c r="O96" s="18">
        <v>741044</v>
      </c>
      <c r="P96" s="15">
        <v>33725</v>
      </c>
      <c r="Q96" s="15">
        <v>26990</v>
      </c>
      <c r="R96" s="15">
        <v>155786</v>
      </c>
      <c r="S96" s="15">
        <v>2358</v>
      </c>
      <c r="T96" s="15">
        <v>404743</v>
      </c>
      <c r="U96" s="15">
        <v>1337</v>
      </c>
      <c r="V96" s="15">
        <v>2724</v>
      </c>
      <c r="W96" s="16">
        <v>2000</v>
      </c>
      <c r="X96" s="20">
        <v>4630</v>
      </c>
      <c r="Y96" s="17">
        <v>1456935</v>
      </c>
      <c r="Z96" s="17">
        <f t="shared" si="42"/>
        <v>81598</v>
      </c>
      <c r="AA96" s="10">
        <f t="shared" si="27"/>
        <v>0.31186539019437193</v>
      </c>
      <c r="AB96" s="10">
        <f t="shared" si="28"/>
        <v>9.7185958804757763E-2</v>
      </c>
      <c r="AC96" s="10">
        <f t="shared" si="29"/>
        <v>1.5085581665216129E-2</v>
      </c>
      <c r="AD96" s="10">
        <f t="shared" si="30"/>
        <v>7.7458659704090507E-2</v>
      </c>
      <c r="AE96" s="10">
        <f t="shared" si="31"/>
        <v>1.798665506237308E-2</v>
      </c>
      <c r="AF96" s="10">
        <f t="shared" si="32"/>
        <v>0.35567159849144181</v>
      </c>
      <c r="AG96" s="10">
        <f t="shared" si="33"/>
        <v>1.7406440382941688E-3</v>
      </c>
      <c r="AH96" s="10">
        <f t="shared" si="34"/>
        <v>1.4795474325500435E-2</v>
      </c>
      <c r="AI96" s="10">
        <f t="shared" si="35"/>
        <v>6.0922541340295913E-3</v>
      </c>
      <c r="AJ96" s="10">
        <f t="shared" si="36"/>
        <v>2.5529445894981143E-2</v>
      </c>
      <c r="AK96" s="11">
        <f t="shared" si="37"/>
        <v>7.6588337684943428E-2</v>
      </c>
      <c r="AL96" s="12">
        <f t="shared" ref="AL96:AU127" si="43">(C96/O96)*1000000</f>
        <v>1450.65610139209</v>
      </c>
      <c r="AM96" s="12">
        <f t="shared" si="43"/>
        <v>9933.2839140103788</v>
      </c>
      <c r="AN96" s="12">
        <f t="shared" si="43"/>
        <v>1926.6394961096703</v>
      </c>
      <c r="AO96" s="12">
        <f t="shared" si="43"/>
        <v>1713.8895664565493</v>
      </c>
      <c r="AP96" s="12">
        <f t="shared" si="43"/>
        <v>26293.469041560642</v>
      </c>
      <c r="AQ96" s="12">
        <f t="shared" si="43"/>
        <v>3029.082652448591</v>
      </c>
      <c r="AR96" s="12">
        <f t="shared" si="43"/>
        <v>4487.658937920718</v>
      </c>
      <c r="AS96" s="12">
        <f t="shared" si="43"/>
        <v>18722.466960352423</v>
      </c>
      <c r="AT96" s="12">
        <f t="shared" si="43"/>
        <v>10500</v>
      </c>
      <c r="AU96" s="12">
        <f t="shared" si="43"/>
        <v>19006.479481641469</v>
      </c>
      <c r="AV96" s="12">
        <f t="shared" si="25"/>
        <v>3235.3734160150984</v>
      </c>
      <c r="AW96" s="10">
        <f t="shared" si="41"/>
        <v>3.1615644689715015</v>
      </c>
      <c r="AX96" s="10">
        <f t="shared" si="41"/>
        <v>3.9970928486929034</v>
      </c>
      <c r="AY96" s="10">
        <f t="shared" si="41"/>
        <v>3.2848004590782827</v>
      </c>
      <c r="AZ96" s="10">
        <f t="shared" si="40"/>
        <v>3.2339828349596038</v>
      </c>
      <c r="BA96" s="10">
        <f t="shared" si="40"/>
        <v>4.4198478887391834</v>
      </c>
      <c r="BB96" s="10">
        <f t="shared" si="40"/>
        <v>3.4813111237827092</v>
      </c>
      <c r="BC96" s="10">
        <f t="shared" si="40"/>
        <v>3.6520198431216593</v>
      </c>
      <c r="BD96" s="10">
        <f t="shared" si="40"/>
        <v>4.2723630728571891</v>
      </c>
      <c r="BE96" s="10">
        <f t="shared" si="40"/>
        <v>4.0211892990699383</v>
      </c>
      <c r="BF96" s="10">
        <f t="shared" si="21"/>
        <v>4.2789016811322158</v>
      </c>
      <c r="BG96" s="10">
        <f t="shared" si="21"/>
        <v>3.5099244127190148</v>
      </c>
      <c r="BH96" s="11">
        <f t="shared" si="38"/>
        <v>0.53961832548428879</v>
      </c>
      <c r="BI96" s="13">
        <f t="shared" si="39"/>
        <v>2.9978229579236588</v>
      </c>
    </row>
    <row r="97" spans="1:61" x14ac:dyDescent="0.3">
      <c r="B97" s="9" t="s">
        <v>53</v>
      </c>
      <c r="C97" s="15">
        <v>835</v>
      </c>
      <c r="D97" s="15">
        <v>574</v>
      </c>
      <c r="E97" s="15">
        <v>506</v>
      </c>
      <c r="F97" s="15">
        <v>157</v>
      </c>
      <c r="G97" s="15">
        <v>33</v>
      </c>
      <c r="H97" s="15">
        <v>633</v>
      </c>
      <c r="I97" s="15">
        <v>153</v>
      </c>
      <c r="J97" s="15">
        <v>36</v>
      </c>
      <c r="K97" s="16">
        <v>89</v>
      </c>
      <c r="L97" s="16">
        <v>51</v>
      </c>
      <c r="M97" s="17">
        <v>3312</v>
      </c>
      <c r="N97" s="17">
        <f t="shared" si="26"/>
        <v>245</v>
      </c>
      <c r="O97" s="18">
        <v>580719</v>
      </c>
      <c r="P97" s="15">
        <v>60615</v>
      </c>
      <c r="Q97" s="15">
        <v>335244</v>
      </c>
      <c r="R97" s="15">
        <v>93149</v>
      </c>
      <c r="S97" s="15">
        <v>16343</v>
      </c>
      <c r="T97" s="15">
        <v>219134</v>
      </c>
      <c r="U97" s="15">
        <v>27701</v>
      </c>
      <c r="V97" s="15">
        <v>1587</v>
      </c>
      <c r="W97" s="16">
        <v>9000</v>
      </c>
      <c r="X97" s="20">
        <v>2930</v>
      </c>
      <c r="Y97" s="17">
        <v>1392859</v>
      </c>
      <c r="Z97" s="17">
        <f t="shared" si="42"/>
        <v>46437</v>
      </c>
      <c r="AA97" s="10">
        <f t="shared" si="27"/>
        <v>0.25211352657004832</v>
      </c>
      <c r="AB97" s="10">
        <f t="shared" si="28"/>
        <v>0.17330917874396135</v>
      </c>
      <c r="AC97" s="10">
        <f t="shared" si="29"/>
        <v>0.15277777777777779</v>
      </c>
      <c r="AD97" s="10">
        <f t="shared" si="30"/>
        <v>4.740338164251208E-2</v>
      </c>
      <c r="AE97" s="10">
        <f t="shared" si="31"/>
        <v>9.9637681159420281E-3</v>
      </c>
      <c r="AF97" s="10">
        <f t="shared" si="32"/>
        <v>0.19112318840579709</v>
      </c>
      <c r="AG97" s="10">
        <f t="shared" si="33"/>
        <v>4.619565217391304E-2</v>
      </c>
      <c r="AH97" s="10">
        <f t="shared" si="34"/>
        <v>1.0869565217391304E-2</v>
      </c>
      <c r="AI97" s="10">
        <f t="shared" si="35"/>
        <v>2.6871980676328504E-2</v>
      </c>
      <c r="AJ97" s="10">
        <f t="shared" si="36"/>
        <v>1.5398550724637682E-2</v>
      </c>
      <c r="AK97" s="11">
        <f t="shared" si="37"/>
        <v>7.3973429951690817E-2</v>
      </c>
      <c r="AL97" s="12">
        <f t="shared" si="43"/>
        <v>1437.8727060764327</v>
      </c>
      <c r="AM97" s="12">
        <f t="shared" si="43"/>
        <v>9469.6032335230557</v>
      </c>
      <c r="AN97" s="12">
        <f t="shared" si="43"/>
        <v>1509.348414885874</v>
      </c>
      <c r="AO97" s="12">
        <f t="shared" si="43"/>
        <v>1685.4716636786225</v>
      </c>
      <c r="AP97" s="12">
        <f t="shared" si="43"/>
        <v>2019.2131187664443</v>
      </c>
      <c r="AQ97" s="12">
        <f t="shared" si="43"/>
        <v>2888.6434784195972</v>
      </c>
      <c r="AR97" s="12">
        <f t="shared" si="43"/>
        <v>5523.266308075521</v>
      </c>
      <c r="AS97" s="12">
        <f t="shared" si="43"/>
        <v>22684.310018903594</v>
      </c>
      <c r="AT97" s="12">
        <f t="shared" si="43"/>
        <v>9888.8888888888887</v>
      </c>
      <c r="AU97" s="12">
        <f t="shared" si="43"/>
        <v>17406.143344709897</v>
      </c>
      <c r="AV97" s="12">
        <f t="shared" si="25"/>
        <v>5275.9652863018719</v>
      </c>
      <c r="AW97" s="10">
        <f t="shared" si="41"/>
        <v>3.1577204399442222</v>
      </c>
      <c r="AX97" s="10">
        <f t="shared" si="41"/>
        <v>3.9763317828996443</v>
      </c>
      <c r="AY97" s="10">
        <f t="shared" si="41"/>
        <v>3.1787895029938942</v>
      </c>
      <c r="AZ97" s="10">
        <f t="shared" si="40"/>
        <v>3.226721455515277</v>
      </c>
      <c r="BA97" s="10">
        <f t="shared" si="40"/>
        <v>3.3051821591712947</v>
      </c>
      <c r="BB97" s="10">
        <f t="shared" si="40"/>
        <v>3.4606939437446176</v>
      </c>
      <c r="BC97" s="10">
        <f t="shared" si="40"/>
        <v>3.7421959835349972</v>
      </c>
      <c r="BD97" s="10">
        <f t="shared" si="40"/>
        <v>4.355725574012439</v>
      </c>
      <c r="BE97" s="10">
        <f t="shared" si="40"/>
        <v>3.995147497205588</v>
      </c>
      <c r="BF97" s="10">
        <f t="shared" si="21"/>
        <v>4.2407025557438267</v>
      </c>
      <c r="BG97" s="10">
        <f t="shared" si="21"/>
        <v>3.7223019294033004</v>
      </c>
      <c r="BH97" s="11">
        <f t="shared" si="38"/>
        <v>0.54238011955294818</v>
      </c>
      <c r="BI97" s="13">
        <f t="shared" si="39"/>
        <v>2.9777102085598943</v>
      </c>
    </row>
    <row r="98" spans="1:61" x14ac:dyDescent="0.3">
      <c r="B98" s="9" t="s">
        <v>54</v>
      </c>
      <c r="C98" s="15">
        <v>1062</v>
      </c>
      <c r="D98" s="15">
        <v>434</v>
      </c>
      <c r="E98" s="15">
        <v>1013</v>
      </c>
      <c r="F98" s="15">
        <v>185</v>
      </c>
      <c r="G98" s="15">
        <v>221</v>
      </c>
      <c r="H98" s="15">
        <v>387</v>
      </c>
      <c r="I98" s="15">
        <v>1</v>
      </c>
      <c r="J98" s="15">
        <v>41</v>
      </c>
      <c r="K98" s="16">
        <v>29</v>
      </c>
      <c r="L98" s="16">
        <v>72</v>
      </c>
      <c r="M98" s="17">
        <v>3832</v>
      </c>
      <c r="N98" s="17">
        <f t="shared" si="26"/>
        <v>387</v>
      </c>
      <c r="O98" s="18">
        <v>714649</v>
      </c>
      <c r="P98" s="15">
        <v>50978</v>
      </c>
      <c r="Q98" s="15">
        <v>560596</v>
      </c>
      <c r="R98" s="15">
        <v>111427</v>
      </c>
      <c r="S98" s="15">
        <v>10843</v>
      </c>
      <c r="T98" s="15">
        <v>124305</v>
      </c>
      <c r="U98" s="15">
        <v>78</v>
      </c>
      <c r="V98" s="15">
        <v>1940</v>
      </c>
      <c r="W98" s="16">
        <v>3000</v>
      </c>
      <c r="X98" s="20">
        <v>4137</v>
      </c>
      <c r="Y98" s="17">
        <v>1692779</v>
      </c>
      <c r="Z98" s="17">
        <f t="shared" si="42"/>
        <v>110826</v>
      </c>
      <c r="AA98" s="10">
        <f t="shared" si="27"/>
        <v>0.27713987473903967</v>
      </c>
      <c r="AB98" s="10">
        <f t="shared" si="28"/>
        <v>0.11325678496868476</v>
      </c>
      <c r="AC98" s="10">
        <f t="shared" si="29"/>
        <v>0.26435281837160751</v>
      </c>
      <c r="AD98" s="10">
        <f t="shared" si="30"/>
        <v>4.8277661795407101E-2</v>
      </c>
      <c r="AE98" s="10">
        <f t="shared" si="31"/>
        <v>5.7672233820459287E-2</v>
      </c>
      <c r="AF98" s="10">
        <f t="shared" si="32"/>
        <v>0.10099164926931106</v>
      </c>
      <c r="AG98" s="10">
        <f t="shared" si="33"/>
        <v>2.6096033402922753E-4</v>
      </c>
      <c r="AH98" s="10">
        <f t="shared" si="34"/>
        <v>1.0699373695198329E-2</v>
      </c>
      <c r="AI98" s="10">
        <f t="shared" si="35"/>
        <v>7.5678496868475994E-3</v>
      </c>
      <c r="AJ98" s="10">
        <f t="shared" si="36"/>
        <v>1.8789144050104383E-2</v>
      </c>
      <c r="AK98" s="11">
        <f t="shared" si="37"/>
        <v>0.10099164926931106</v>
      </c>
      <c r="AL98" s="12">
        <f t="shared" si="43"/>
        <v>1486.0441979209374</v>
      </c>
      <c r="AM98" s="12">
        <f t="shared" si="43"/>
        <v>8513.476401584996</v>
      </c>
      <c r="AN98" s="12">
        <f t="shared" si="43"/>
        <v>1807.0054013942304</v>
      </c>
      <c r="AO98" s="12">
        <f t="shared" si="43"/>
        <v>1660.2798244590629</v>
      </c>
      <c r="AP98" s="12">
        <f t="shared" si="43"/>
        <v>20381.813151341878</v>
      </c>
      <c r="AQ98" s="12">
        <f t="shared" si="43"/>
        <v>3113.3100036201276</v>
      </c>
      <c r="AR98" s="12">
        <f t="shared" si="43"/>
        <v>12820.51282051282</v>
      </c>
      <c r="AS98" s="12">
        <f t="shared" si="43"/>
        <v>21134.020618556704</v>
      </c>
      <c r="AT98" s="12">
        <f t="shared" si="43"/>
        <v>9666.6666666666679</v>
      </c>
      <c r="AU98" s="12">
        <f t="shared" si="43"/>
        <v>17403.915881073241</v>
      </c>
      <c r="AV98" s="12">
        <f t="shared" si="25"/>
        <v>3491.9603703102161</v>
      </c>
      <c r="AW98" s="10">
        <f t="shared" si="41"/>
        <v>3.172031726401491</v>
      </c>
      <c r="AX98" s="10">
        <f t="shared" si="41"/>
        <v>3.9301069365511352</v>
      </c>
      <c r="AY98" s="10">
        <f t="shared" si="41"/>
        <v>3.2569594507303856</v>
      </c>
      <c r="AZ98" s="10">
        <f t="shared" si="40"/>
        <v>3.2201812904357476</v>
      </c>
      <c r="BA98" s="10">
        <f t="shared" si="40"/>
        <v>4.3092428159116478</v>
      </c>
      <c r="BB98" s="10">
        <f t="shared" si="40"/>
        <v>3.4932223671195302</v>
      </c>
      <c r="BC98" s="10">
        <f t="shared" si="40"/>
        <v>4.1079053973095192</v>
      </c>
      <c r="BD98" s="10">
        <f t="shared" si="40"/>
        <v>4.3249821267895099</v>
      </c>
      <c r="BE98" s="10">
        <f t="shared" si="40"/>
        <v>3.9852767431792939</v>
      </c>
      <c r="BF98" s="10">
        <f t="shared" si="21"/>
        <v>4.2406469755357561</v>
      </c>
      <c r="BG98" s="10">
        <f t="shared" si="21"/>
        <v>3.5430693063241234</v>
      </c>
      <c r="BH98" s="11">
        <f t="shared" si="38"/>
        <v>0.53869586794108226</v>
      </c>
      <c r="BI98" s="13">
        <f t="shared" si="39"/>
        <v>3.0447296324654247</v>
      </c>
    </row>
    <row r="99" spans="1:61" x14ac:dyDescent="0.3">
      <c r="B99" s="9" t="s">
        <v>55</v>
      </c>
      <c r="C99" s="15">
        <v>1556</v>
      </c>
      <c r="D99" s="15">
        <v>829</v>
      </c>
      <c r="E99" s="15">
        <v>805</v>
      </c>
      <c r="F99" s="15">
        <v>271</v>
      </c>
      <c r="G99" s="15">
        <v>154</v>
      </c>
      <c r="H99" s="15">
        <v>567</v>
      </c>
      <c r="I99" s="15">
        <v>29</v>
      </c>
      <c r="J99" s="15">
        <v>25</v>
      </c>
      <c r="K99" s="16">
        <v>194</v>
      </c>
      <c r="L99" s="16">
        <v>28</v>
      </c>
      <c r="M99" s="17">
        <v>5053</v>
      </c>
      <c r="N99" s="17">
        <f t="shared" si="26"/>
        <v>595</v>
      </c>
      <c r="O99" s="18">
        <v>1028034</v>
      </c>
      <c r="P99" s="15">
        <v>65571</v>
      </c>
      <c r="Q99" s="15">
        <v>413190</v>
      </c>
      <c r="R99" s="15">
        <v>202302</v>
      </c>
      <c r="S99" s="15">
        <v>9683</v>
      </c>
      <c r="T99" s="15">
        <v>187984</v>
      </c>
      <c r="U99" s="15">
        <v>3397</v>
      </c>
      <c r="V99" s="15">
        <v>946</v>
      </c>
      <c r="W99" s="16">
        <v>19000</v>
      </c>
      <c r="X99" s="20">
        <v>1680</v>
      </c>
      <c r="Y99" s="17">
        <v>2206935</v>
      </c>
      <c r="Z99" s="17">
        <f t="shared" si="42"/>
        <v>275148</v>
      </c>
      <c r="AA99" s="10">
        <f t="shared" si="27"/>
        <v>0.30793587967544034</v>
      </c>
      <c r="AB99" s="10">
        <f t="shared" si="28"/>
        <v>0.16406095388877895</v>
      </c>
      <c r="AC99" s="10">
        <f t="shared" si="29"/>
        <v>0.15931130021769246</v>
      </c>
      <c r="AD99" s="10">
        <f t="shared" si="30"/>
        <v>5.3631506036018205E-2</v>
      </c>
      <c r="AE99" s="10">
        <f t="shared" si="31"/>
        <v>3.04769443894716E-2</v>
      </c>
      <c r="AF99" s="10">
        <f t="shared" si="32"/>
        <v>0.11221056797941817</v>
      </c>
      <c r="AG99" s="10">
        <f t="shared" si="33"/>
        <v>5.7391648525628343E-3</v>
      </c>
      <c r="AH99" s="10">
        <f t="shared" si="34"/>
        <v>4.9475559073817532E-3</v>
      </c>
      <c r="AI99" s="10">
        <f t="shared" si="35"/>
        <v>3.8393033841282405E-2</v>
      </c>
      <c r="AJ99" s="10">
        <f t="shared" si="36"/>
        <v>5.5412626162675638E-3</v>
      </c>
      <c r="AK99" s="11">
        <f t="shared" si="37"/>
        <v>0.11775183059568572</v>
      </c>
      <c r="AL99" s="12">
        <f t="shared" si="43"/>
        <v>1513.568617380359</v>
      </c>
      <c r="AM99" s="12">
        <f t="shared" si="43"/>
        <v>12642.78415763066</v>
      </c>
      <c r="AN99" s="12">
        <f t="shared" si="43"/>
        <v>1948.2562501512621</v>
      </c>
      <c r="AO99" s="12">
        <f t="shared" si="43"/>
        <v>1339.5814178801988</v>
      </c>
      <c r="AP99" s="12">
        <f t="shared" si="43"/>
        <v>15904.161933285141</v>
      </c>
      <c r="AQ99" s="12">
        <f t="shared" si="43"/>
        <v>3016.2141458847564</v>
      </c>
      <c r="AR99" s="12">
        <f t="shared" si="43"/>
        <v>8536.9443626729462</v>
      </c>
      <c r="AS99" s="12">
        <f t="shared" si="43"/>
        <v>26427.061310782243</v>
      </c>
      <c r="AT99" s="12">
        <f t="shared" si="43"/>
        <v>10210.526315789473</v>
      </c>
      <c r="AU99" s="12">
        <f t="shared" si="43"/>
        <v>16666.666666666668</v>
      </c>
      <c r="AV99" s="12">
        <f t="shared" si="25"/>
        <v>2162.4725602221351</v>
      </c>
      <c r="AW99" s="10">
        <f t="shared" si="41"/>
        <v>3.180002114406665</v>
      </c>
      <c r="AX99" s="10">
        <f t="shared" si="41"/>
        <v>4.1018427235625712</v>
      </c>
      <c r="AY99" s="10">
        <f t="shared" si="41"/>
        <v>3.289646078162523</v>
      </c>
      <c r="AZ99" s="10">
        <f t="shared" si="40"/>
        <v>3.1269691145560468</v>
      </c>
      <c r="BA99" s="10">
        <f t="shared" si="40"/>
        <v>4.2015107889832022</v>
      </c>
      <c r="BB99" s="10">
        <f t="shared" si="40"/>
        <v>3.4794621724346366</v>
      </c>
      <c r="BC99" s="10">
        <f t="shared" si="40"/>
        <v>3.9313024510289281</v>
      </c>
      <c r="BD99" s="10">
        <f t="shared" si="40"/>
        <v>4.4220488722702447</v>
      </c>
      <c r="BE99" s="10">
        <f t="shared" si="40"/>
        <v>4.0090481289773967</v>
      </c>
      <c r="BF99" s="10">
        <f t="shared" si="21"/>
        <v>4.2218487496163561</v>
      </c>
      <c r="BG99" s="10">
        <f t="shared" si="21"/>
        <v>3.3349506053762883</v>
      </c>
      <c r="BH99" s="11">
        <f t="shared" si="38"/>
        <v>0.54119265359521362</v>
      </c>
      <c r="BI99" s="13">
        <f t="shared" si="39"/>
        <v>3.1623566446430167</v>
      </c>
    </row>
    <row r="100" spans="1:61" x14ac:dyDescent="0.3">
      <c r="B100" s="9" t="s">
        <v>56</v>
      </c>
      <c r="C100" s="15">
        <v>1624</v>
      </c>
      <c r="D100" s="15">
        <v>1039</v>
      </c>
      <c r="E100" s="15">
        <v>769</v>
      </c>
      <c r="F100" s="15">
        <v>348</v>
      </c>
      <c r="G100" s="15">
        <v>151</v>
      </c>
      <c r="H100" s="15">
        <v>223</v>
      </c>
      <c r="I100" s="15">
        <v>5</v>
      </c>
      <c r="J100" s="15">
        <v>29</v>
      </c>
      <c r="K100" s="16">
        <v>21</v>
      </c>
      <c r="L100" s="16">
        <v>94</v>
      </c>
      <c r="M100" s="17">
        <v>4630</v>
      </c>
      <c r="N100" s="17">
        <f t="shared" si="26"/>
        <v>327</v>
      </c>
      <c r="O100" s="18">
        <v>1133534</v>
      </c>
      <c r="P100" s="15">
        <v>87207</v>
      </c>
      <c r="Q100" s="15">
        <v>378416</v>
      </c>
      <c r="R100" s="15">
        <v>187330</v>
      </c>
      <c r="S100" s="15">
        <v>10140</v>
      </c>
      <c r="T100" s="15">
        <v>76104</v>
      </c>
      <c r="U100" s="15">
        <v>1529</v>
      </c>
      <c r="V100" s="15">
        <v>977</v>
      </c>
      <c r="W100" s="16">
        <v>2000</v>
      </c>
      <c r="X100" s="20">
        <v>4981</v>
      </c>
      <c r="Y100" s="17">
        <v>2009872</v>
      </c>
      <c r="Z100" s="17">
        <f t="shared" si="42"/>
        <v>127654</v>
      </c>
      <c r="AA100" s="10">
        <f t="shared" si="27"/>
        <v>0.35075593952483802</v>
      </c>
      <c r="AB100" s="10">
        <f t="shared" si="28"/>
        <v>0.22440604751619869</v>
      </c>
      <c r="AC100" s="10">
        <f t="shared" si="29"/>
        <v>0.16609071274298057</v>
      </c>
      <c r="AD100" s="10">
        <f t="shared" si="30"/>
        <v>7.5161987041036715E-2</v>
      </c>
      <c r="AE100" s="10">
        <f t="shared" si="31"/>
        <v>3.26133909287257E-2</v>
      </c>
      <c r="AF100" s="10">
        <f t="shared" si="32"/>
        <v>4.8164146868250539E-2</v>
      </c>
      <c r="AG100" s="10">
        <f t="shared" si="33"/>
        <v>1.0799136069114472E-3</v>
      </c>
      <c r="AH100" s="10">
        <f t="shared" si="34"/>
        <v>6.2634989200863935E-3</v>
      </c>
      <c r="AI100" s="10">
        <f t="shared" si="35"/>
        <v>4.5356371490280776E-3</v>
      </c>
      <c r="AJ100" s="10">
        <f t="shared" si="36"/>
        <v>2.0302375809935207E-2</v>
      </c>
      <c r="AK100" s="11">
        <f t="shared" si="37"/>
        <v>7.0626349892008639E-2</v>
      </c>
      <c r="AL100" s="12">
        <f t="shared" si="43"/>
        <v>1432.6875065062009</v>
      </c>
      <c r="AM100" s="12">
        <f t="shared" si="43"/>
        <v>11914.181201050375</v>
      </c>
      <c r="AN100" s="12">
        <f t="shared" si="43"/>
        <v>2032.155088579764</v>
      </c>
      <c r="AO100" s="12">
        <f t="shared" si="43"/>
        <v>1857.6843004323921</v>
      </c>
      <c r="AP100" s="12">
        <f t="shared" si="43"/>
        <v>14891.518737672584</v>
      </c>
      <c r="AQ100" s="12">
        <f t="shared" si="43"/>
        <v>2930.200777882897</v>
      </c>
      <c r="AR100" s="12">
        <f t="shared" si="43"/>
        <v>3270.1111837802482</v>
      </c>
      <c r="AS100" s="12">
        <f t="shared" si="43"/>
        <v>29682.702149437053</v>
      </c>
      <c r="AT100" s="12">
        <f t="shared" si="43"/>
        <v>10500</v>
      </c>
      <c r="AU100" s="12">
        <f t="shared" si="43"/>
        <v>18871.712507528609</v>
      </c>
      <c r="AV100" s="12">
        <f t="shared" si="25"/>
        <v>2561.6118570510912</v>
      </c>
      <c r="AW100" s="10">
        <f t="shared" si="41"/>
        <v>3.1561514737192575</v>
      </c>
      <c r="AX100" s="10">
        <f t="shared" si="41"/>
        <v>4.076064200934713</v>
      </c>
      <c r="AY100" s="10">
        <f t="shared" si="41"/>
        <v>3.3079568490568572</v>
      </c>
      <c r="AZ100" s="10">
        <f t="shared" si="40"/>
        <v>3.2689719108257549</v>
      </c>
      <c r="BA100" s="10">
        <f t="shared" si="40"/>
        <v>4.172938992295852</v>
      </c>
      <c r="BB100" s="10">
        <f t="shared" si="40"/>
        <v>3.466897379309466</v>
      </c>
      <c r="BC100" s="10">
        <f t="shared" si="40"/>
        <v>3.5145625189236984</v>
      </c>
      <c r="BD100" s="10">
        <f t="shared" si="40"/>
        <v>4.472503434180183</v>
      </c>
      <c r="BE100" s="10">
        <f t="shared" si="40"/>
        <v>4.0211892990699383</v>
      </c>
      <c r="BF100" s="10">
        <f t="shared" si="21"/>
        <v>4.2758113118673151</v>
      </c>
      <c r="BG100" s="10">
        <f t="shared" si="21"/>
        <v>3.4085133248188</v>
      </c>
      <c r="BH100" s="11">
        <f t="shared" si="38"/>
        <v>0.54375984593491633</v>
      </c>
      <c r="BI100" s="13">
        <f t="shared" si="39"/>
        <v>3.1218211450830369</v>
      </c>
    </row>
    <row r="101" spans="1:61" x14ac:dyDescent="0.3">
      <c r="A101">
        <v>2020</v>
      </c>
      <c r="B101" s="9" t="s">
        <v>44</v>
      </c>
      <c r="C101" s="15">
        <v>759</v>
      </c>
      <c r="D101" s="15">
        <v>673</v>
      </c>
      <c r="E101" s="15">
        <v>104</v>
      </c>
      <c r="F101" s="15">
        <v>152</v>
      </c>
      <c r="G101" s="15">
        <v>112</v>
      </c>
      <c r="H101" s="15">
        <v>2</v>
      </c>
      <c r="I101" s="15">
        <v>212</v>
      </c>
      <c r="J101" s="15">
        <v>58</v>
      </c>
      <c r="K101" s="16">
        <v>289</v>
      </c>
      <c r="L101" s="16">
        <v>21</v>
      </c>
      <c r="M101" s="17">
        <v>2719</v>
      </c>
      <c r="N101" s="17">
        <f t="shared" si="26"/>
        <v>337</v>
      </c>
      <c r="O101" s="18">
        <v>536235</v>
      </c>
      <c r="P101" s="15">
        <v>58770</v>
      </c>
      <c r="Q101" s="15">
        <v>72222</v>
      </c>
      <c r="R101" s="15">
        <v>94724</v>
      </c>
      <c r="S101" s="15">
        <v>2212</v>
      </c>
      <c r="T101" s="15">
        <v>11</v>
      </c>
      <c r="U101" s="15">
        <v>29590</v>
      </c>
      <c r="V101" s="15">
        <v>1913</v>
      </c>
      <c r="W101" s="16">
        <v>29000</v>
      </c>
      <c r="X101" s="20">
        <v>1115</v>
      </c>
      <c r="Y101" s="17">
        <v>1064482</v>
      </c>
      <c r="Z101" s="17">
        <f t="shared" si="42"/>
        <v>238690</v>
      </c>
      <c r="AA101" s="10">
        <f t="shared" si="27"/>
        <v>0.27914674512688487</v>
      </c>
      <c r="AB101" s="10">
        <f t="shared" si="28"/>
        <v>0.24751746965796248</v>
      </c>
      <c r="AC101" s="10">
        <f t="shared" si="29"/>
        <v>3.8249356381022434E-2</v>
      </c>
      <c r="AD101" s="10">
        <f t="shared" si="30"/>
        <v>5.5902905479955869E-2</v>
      </c>
      <c r="AE101" s="10">
        <f t="shared" si="31"/>
        <v>4.1191614564178004E-2</v>
      </c>
      <c r="AF101" s="10">
        <f t="shared" si="32"/>
        <v>7.35564545788893E-4</v>
      </c>
      <c r="AG101" s="10">
        <f t="shared" si="33"/>
        <v>7.7969841853622657E-2</v>
      </c>
      <c r="AH101" s="10">
        <f t="shared" si="34"/>
        <v>2.1331371827877896E-2</v>
      </c>
      <c r="AI101" s="10">
        <f t="shared" si="35"/>
        <v>0.10628907686649504</v>
      </c>
      <c r="AJ101" s="10">
        <f t="shared" si="36"/>
        <v>7.7234277307833762E-3</v>
      </c>
      <c r="AK101" s="11">
        <f t="shared" si="37"/>
        <v>0.12394262596542846</v>
      </c>
      <c r="AL101" s="12">
        <f t="shared" si="43"/>
        <v>1415.4242076701446</v>
      </c>
      <c r="AM101" s="12">
        <f t="shared" si="43"/>
        <v>11451.420792921559</v>
      </c>
      <c r="AN101" s="12">
        <f t="shared" si="43"/>
        <v>1440.0044307828639</v>
      </c>
      <c r="AO101" s="12">
        <f t="shared" si="43"/>
        <v>1604.6619652886279</v>
      </c>
      <c r="AP101" s="12">
        <f t="shared" si="43"/>
        <v>50632.911392405062</v>
      </c>
      <c r="AQ101" s="12">
        <f t="shared" si="43"/>
        <v>181818.18181818182</v>
      </c>
      <c r="AR101" s="12">
        <f t="shared" si="43"/>
        <v>7164.5826292666443</v>
      </c>
      <c r="AS101" s="12">
        <f t="shared" si="43"/>
        <v>30318.870883429168</v>
      </c>
      <c r="AT101" s="12">
        <f t="shared" si="43"/>
        <v>9965.5172413793116</v>
      </c>
      <c r="AU101" s="12">
        <f t="shared" si="43"/>
        <v>18834.080717488789</v>
      </c>
      <c r="AV101" s="12">
        <f t="shared" si="25"/>
        <v>1411.8731408940469</v>
      </c>
      <c r="AW101" s="10">
        <f t="shared" si="41"/>
        <v>3.1508866189700022</v>
      </c>
      <c r="AX101" s="10">
        <f t="shared" si="41"/>
        <v>4.0588593735095779</v>
      </c>
      <c r="AY101" s="10">
        <f t="shared" si="41"/>
        <v>3.1583638283880191</v>
      </c>
      <c r="AZ101" s="10">
        <f t="shared" si="40"/>
        <v>3.2053835588145727</v>
      </c>
      <c r="BA101" s="10">
        <f t="shared" si="40"/>
        <v>4.7044329000375207</v>
      </c>
      <c r="BB101" s="10">
        <f t="shared" si="40"/>
        <v>5.2596373105057559</v>
      </c>
      <c r="BC101" s="10">
        <f t="shared" si="40"/>
        <v>3.8551908957681182</v>
      </c>
      <c r="BD101" s="10">
        <f t="shared" si="40"/>
        <v>4.481713023535641</v>
      </c>
      <c r="BE101" s="10">
        <f t="shared" si="40"/>
        <v>3.9984998448575917</v>
      </c>
      <c r="BF101" s="10">
        <f t="shared" si="21"/>
        <v>4.2749444273497401</v>
      </c>
      <c r="BG101" s="10">
        <f t="shared" si="21"/>
        <v>3.1497956764007902</v>
      </c>
      <c r="BH101" s="11">
        <f t="shared" si="38"/>
        <v>0.55948094111098867</v>
      </c>
      <c r="BI101" s="13">
        <f t="shared" si="39"/>
        <v>2.8749282664765117</v>
      </c>
    </row>
    <row r="102" spans="1:61" x14ac:dyDescent="0.3">
      <c r="B102" s="14" t="s">
        <v>46</v>
      </c>
      <c r="C102" s="15">
        <v>809</v>
      </c>
      <c r="D102" s="15">
        <v>98</v>
      </c>
      <c r="E102" s="15">
        <v>138</v>
      </c>
      <c r="F102" s="15">
        <v>193</v>
      </c>
      <c r="G102" s="15">
        <v>28</v>
      </c>
      <c r="H102" s="15">
        <v>41</v>
      </c>
      <c r="I102" s="15">
        <v>130</v>
      </c>
      <c r="J102" s="15">
        <v>22</v>
      </c>
      <c r="K102" s="16">
        <v>238</v>
      </c>
      <c r="L102" s="16">
        <v>29</v>
      </c>
      <c r="M102" s="17">
        <v>2189</v>
      </c>
      <c r="N102" s="17">
        <f t="shared" si="26"/>
        <v>463</v>
      </c>
      <c r="O102" s="18">
        <v>525142</v>
      </c>
      <c r="P102" s="15">
        <v>5001</v>
      </c>
      <c r="Q102" s="15">
        <v>104647</v>
      </c>
      <c r="R102" s="15">
        <v>121360</v>
      </c>
      <c r="S102" s="15">
        <v>1183</v>
      </c>
      <c r="T102" s="15">
        <v>2064</v>
      </c>
      <c r="U102" s="15">
        <v>12765</v>
      </c>
      <c r="V102" s="15">
        <v>691</v>
      </c>
      <c r="W102" s="16">
        <v>24000</v>
      </c>
      <c r="X102" s="20">
        <v>1618</v>
      </c>
      <c r="Y102" s="17">
        <v>1092114</v>
      </c>
      <c r="Z102" s="17">
        <f t="shared" si="42"/>
        <v>293643</v>
      </c>
      <c r="AA102" s="10">
        <f t="shared" si="27"/>
        <v>0.36957514846962081</v>
      </c>
      <c r="AB102" s="10">
        <f t="shared" si="28"/>
        <v>4.4769301050708088E-2</v>
      </c>
      <c r="AC102" s="10">
        <f t="shared" si="29"/>
        <v>6.3042485153037911E-2</v>
      </c>
      <c r="AD102" s="10">
        <f t="shared" si="30"/>
        <v>8.816811329374144E-2</v>
      </c>
      <c r="AE102" s="10">
        <f t="shared" si="31"/>
        <v>1.2791228871630882E-2</v>
      </c>
      <c r="AF102" s="10">
        <f t="shared" si="32"/>
        <v>1.8730013704888075E-2</v>
      </c>
      <c r="AG102" s="10">
        <f t="shared" si="33"/>
        <v>5.9387848332571949E-2</v>
      </c>
      <c r="AH102" s="10">
        <f t="shared" si="34"/>
        <v>1.0050251256281407E-2</v>
      </c>
      <c r="AI102" s="10">
        <f t="shared" si="35"/>
        <v>0.10872544540886249</v>
      </c>
      <c r="AJ102" s="10">
        <f t="shared" si="36"/>
        <v>1.3248058474189127E-2</v>
      </c>
      <c r="AK102" s="11">
        <f t="shared" si="37"/>
        <v>0.21151210598446779</v>
      </c>
      <c r="AL102" s="12">
        <f t="shared" si="43"/>
        <v>1540.5357027242155</v>
      </c>
      <c r="AM102" s="12">
        <f t="shared" si="43"/>
        <v>19596.08078384323</v>
      </c>
      <c r="AN102" s="12">
        <f t="shared" si="43"/>
        <v>1318.7191223828681</v>
      </c>
      <c r="AO102" s="12">
        <f t="shared" si="43"/>
        <v>1590.3098220171391</v>
      </c>
      <c r="AP102" s="12">
        <f t="shared" si="43"/>
        <v>23668.639053254436</v>
      </c>
      <c r="AQ102" s="12">
        <f t="shared" si="43"/>
        <v>19864.341085271317</v>
      </c>
      <c r="AR102" s="12">
        <f t="shared" si="43"/>
        <v>10184.097140618878</v>
      </c>
      <c r="AS102" s="12">
        <f t="shared" si="43"/>
        <v>31837.916063675828</v>
      </c>
      <c r="AT102" s="12">
        <f t="shared" si="43"/>
        <v>9916.6666666666679</v>
      </c>
      <c r="AU102" s="12">
        <f t="shared" si="43"/>
        <v>17923.362175525341</v>
      </c>
      <c r="AV102" s="12">
        <f t="shared" si="25"/>
        <v>1576.7445503553633</v>
      </c>
      <c r="AW102" s="10">
        <f t="shared" si="41"/>
        <v>3.1876717677723625</v>
      </c>
      <c r="AX102" s="10">
        <f t="shared" si="41"/>
        <v>4.2921692211448272</v>
      </c>
      <c r="AY102" s="10">
        <f t="shared" si="41"/>
        <v>3.1201523038184655</v>
      </c>
      <c r="AZ102" s="10">
        <f t="shared" si="40"/>
        <v>3.2014817412290997</v>
      </c>
      <c r="BA102" s="10">
        <f t="shared" si="40"/>
        <v>4.3741732867142886</v>
      </c>
      <c r="BB102" s="10">
        <f t="shared" si="40"/>
        <v>4.2980741637645616</v>
      </c>
      <c r="BC102" s="10">
        <f t="shared" si="40"/>
        <v>4.0079225331665675</v>
      </c>
      <c r="BD102" s="10">
        <f t="shared" si="40"/>
        <v>4.5029446334480081</v>
      </c>
      <c r="BE102" s="10">
        <f t="shared" si="40"/>
        <v>3.9963657153449059</v>
      </c>
      <c r="BF102" s="10">
        <f t="shared" si="21"/>
        <v>4.2534194806227026</v>
      </c>
      <c r="BG102" s="10">
        <f t="shared" si="21"/>
        <v>3.1977613386317856</v>
      </c>
      <c r="BH102" s="11">
        <f t="shared" si="38"/>
        <v>0.53607407697166509</v>
      </c>
      <c r="BI102" s="13">
        <f t="shared" si="39"/>
        <v>2.8041716845962665</v>
      </c>
    </row>
    <row r="103" spans="1:61" x14ac:dyDescent="0.3">
      <c r="B103" s="9" t="s">
        <v>47</v>
      </c>
      <c r="C103" s="15">
        <v>1470</v>
      </c>
      <c r="D103" s="15">
        <v>132</v>
      </c>
      <c r="E103" s="15">
        <v>126</v>
      </c>
      <c r="F103" s="15">
        <v>217</v>
      </c>
      <c r="G103" s="15">
        <v>18</v>
      </c>
      <c r="H103" s="15">
        <v>3</v>
      </c>
      <c r="I103" s="15">
        <v>167</v>
      </c>
      <c r="J103" s="15">
        <v>26</v>
      </c>
      <c r="K103" s="16">
        <v>32</v>
      </c>
      <c r="L103" s="16">
        <v>51</v>
      </c>
      <c r="M103" s="17">
        <v>3005</v>
      </c>
      <c r="N103" s="17">
        <f t="shared" si="26"/>
        <v>763</v>
      </c>
      <c r="O103" s="18">
        <v>1163177</v>
      </c>
      <c r="P103" s="15">
        <v>11570</v>
      </c>
      <c r="Q103" s="15">
        <v>96426</v>
      </c>
      <c r="R103" s="15">
        <v>142399</v>
      </c>
      <c r="S103" s="15">
        <v>939</v>
      </c>
      <c r="T103" s="15">
        <v>20</v>
      </c>
      <c r="U103" s="15">
        <v>18588</v>
      </c>
      <c r="V103" s="15">
        <v>943</v>
      </c>
      <c r="W103" s="16">
        <v>4000</v>
      </c>
      <c r="X103" s="20">
        <v>2702</v>
      </c>
      <c r="Y103" s="17">
        <v>1882659</v>
      </c>
      <c r="Z103" s="17">
        <f t="shared" si="42"/>
        <v>441895</v>
      </c>
      <c r="AA103" s="10">
        <f t="shared" si="27"/>
        <v>0.48918469217970051</v>
      </c>
      <c r="AB103" s="10">
        <f t="shared" si="28"/>
        <v>4.3926788685524125E-2</v>
      </c>
      <c r="AC103" s="10">
        <f t="shared" si="29"/>
        <v>4.1930116472545756E-2</v>
      </c>
      <c r="AD103" s="10">
        <f t="shared" si="30"/>
        <v>7.2212978369384354E-2</v>
      </c>
      <c r="AE103" s="10">
        <f t="shared" si="31"/>
        <v>5.9900166389351079E-3</v>
      </c>
      <c r="AF103" s="10">
        <f t="shared" si="32"/>
        <v>9.9833610648918472E-4</v>
      </c>
      <c r="AG103" s="10">
        <f t="shared" si="33"/>
        <v>5.5574043261231283E-2</v>
      </c>
      <c r="AH103" s="10">
        <f t="shared" si="34"/>
        <v>8.6522462562396013E-3</v>
      </c>
      <c r="AI103" s="10">
        <f t="shared" si="35"/>
        <v>1.064891846921797E-2</v>
      </c>
      <c r="AJ103" s="10">
        <f t="shared" si="36"/>
        <v>1.697171381031614E-2</v>
      </c>
      <c r="AK103" s="11">
        <f t="shared" si="37"/>
        <v>0.25391014975041598</v>
      </c>
      <c r="AL103" s="12">
        <f t="shared" si="43"/>
        <v>1263.780146959577</v>
      </c>
      <c r="AM103" s="12">
        <f t="shared" si="43"/>
        <v>11408.815903197925</v>
      </c>
      <c r="AN103" s="12">
        <f t="shared" si="43"/>
        <v>1306.7015120403212</v>
      </c>
      <c r="AO103" s="12">
        <f t="shared" si="43"/>
        <v>1523.8871059487778</v>
      </c>
      <c r="AP103" s="12">
        <f t="shared" si="43"/>
        <v>19169.329073482426</v>
      </c>
      <c r="AQ103" s="12">
        <f t="shared" si="43"/>
        <v>150000</v>
      </c>
      <c r="AR103" s="12">
        <f t="shared" si="43"/>
        <v>8984.290940391651</v>
      </c>
      <c r="AS103" s="12">
        <f t="shared" si="43"/>
        <v>27571.580063626723</v>
      </c>
      <c r="AT103" s="12">
        <f t="shared" si="43"/>
        <v>8000</v>
      </c>
      <c r="AU103" s="12">
        <f t="shared" si="43"/>
        <v>18874.907475943746</v>
      </c>
      <c r="AV103" s="12">
        <f t="shared" si="25"/>
        <v>1726.6545220018331</v>
      </c>
      <c r="AW103" s="10">
        <f t="shared" si="41"/>
        <v>3.1016715286402281</v>
      </c>
      <c r="AX103" s="10">
        <f t="shared" si="41"/>
        <v>4.0572405722541003</v>
      </c>
      <c r="AY103" s="10">
        <f t="shared" si="41"/>
        <v>3.1161763936413975</v>
      </c>
      <c r="AZ103" s="10">
        <f t="shared" si="40"/>
        <v>3.1829527943792004</v>
      </c>
      <c r="BA103" s="10">
        <f t="shared" si="40"/>
        <v>4.2826069128371955</v>
      </c>
      <c r="BB103" s="10">
        <f t="shared" si="40"/>
        <v>5.1760912590556813</v>
      </c>
      <c r="BC103" s="10">
        <f t="shared" si="40"/>
        <v>3.9534838073407523</v>
      </c>
      <c r="BD103" s="10">
        <f t="shared" si="40"/>
        <v>4.4404616552334897</v>
      </c>
      <c r="BE103" s="10">
        <f t="shared" si="40"/>
        <v>3.9030899869919438</v>
      </c>
      <c r="BF103" s="10">
        <f t="shared" si="21"/>
        <v>4.2758848314119247</v>
      </c>
      <c r="BG103" s="10">
        <f t="shared" si="21"/>
        <v>3.2372054503656456</v>
      </c>
      <c r="BH103" s="11">
        <f t="shared" si="38"/>
        <v>0.51601515661096931</v>
      </c>
      <c r="BI103" s="13">
        <f t="shared" si="39"/>
        <v>2.961829319727789</v>
      </c>
    </row>
    <row r="104" spans="1:61" x14ac:dyDescent="0.3">
      <c r="B104" s="9" t="s">
        <v>48</v>
      </c>
      <c r="C104" s="15">
        <v>1503</v>
      </c>
      <c r="D104" s="15">
        <v>213</v>
      </c>
      <c r="E104" s="15">
        <v>349</v>
      </c>
      <c r="F104" s="15">
        <v>83</v>
      </c>
      <c r="G104" s="15">
        <v>6</v>
      </c>
      <c r="H104" s="15">
        <v>7</v>
      </c>
      <c r="I104" s="15">
        <v>156</v>
      </c>
      <c r="J104" s="15">
        <v>12</v>
      </c>
      <c r="K104" s="16">
        <v>28</v>
      </c>
      <c r="L104" s="16">
        <v>1</v>
      </c>
      <c r="M104" s="17">
        <v>2861</v>
      </c>
      <c r="N104" s="17">
        <f t="shared" si="26"/>
        <v>503</v>
      </c>
      <c r="O104" s="18">
        <v>1062219</v>
      </c>
      <c r="P104" s="15">
        <v>24300</v>
      </c>
      <c r="Q104" s="15">
        <v>222973</v>
      </c>
      <c r="R104" s="15">
        <v>55420</v>
      </c>
      <c r="S104" s="15">
        <v>950</v>
      </c>
      <c r="T104" s="15">
        <v>1500</v>
      </c>
      <c r="U104" s="15">
        <v>31483</v>
      </c>
      <c r="V104" s="15">
        <v>400</v>
      </c>
      <c r="W104" s="16">
        <v>2000</v>
      </c>
      <c r="X104" s="20">
        <v>57</v>
      </c>
      <c r="Y104" s="17">
        <v>1672413</v>
      </c>
      <c r="Z104" s="17">
        <f t="shared" si="42"/>
        <v>271111</v>
      </c>
      <c r="AA104" s="10">
        <f t="shared" si="27"/>
        <v>0.52534078993358968</v>
      </c>
      <c r="AB104" s="10">
        <f t="shared" si="28"/>
        <v>7.4449493184201326E-2</v>
      </c>
      <c r="AC104" s="10">
        <f t="shared" si="29"/>
        <v>0.12198531981824537</v>
      </c>
      <c r="AD104" s="10">
        <f t="shared" si="30"/>
        <v>2.9010835372247464E-2</v>
      </c>
      <c r="AE104" s="10">
        <f t="shared" si="31"/>
        <v>2.0971688220901784E-3</v>
      </c>
      <c r="AF104" s="10">
        <f t="shared" si="32"/>
        <v>2.446696959105208E-3</v>
      </c>
      <c r="AG104" s="10">
        <f t="shared" si="33"/>
        <v>5.4526389374344633E-2</v>
      </c>
      <c r="AH104" s="10">
        <f t="shared" si="34"/>
        <v>4.1943376441803569E-3</v>
      </c>
      <c r="AI104" s="10">
        <f t="shared" si="35"/>
        <v>9.7867878364208318E-3</v>
      </c>
      <c r="AJ104" s="10">
        <f t="shared" si="36"/>
        <v>3.4952813701502968E-4</v>
      </c>
      <c r="AK104" s="11">
        <f t="shared" si="37"/>
        <v>0.17581265291855994</v>
      </c>
      <c r="AL104" s="12">
        <f t="shared" si="43"/>
        <v>1414.9624512459295</v>
      </c>
      <c r="AM104" s="12">
        <f t="shared" si="43"/>
        <v>8765.4320987654319</v>
      </c>
      <c r="AN104" s="12">
        <f t="shared" si="43"/>
        <v>1565.2119314894628</v>
      </c>
      <c r="AO104" s="12">
        <f t="shared" si="43"/>
        <v>1497.6542764345002</v>
      </c>
      <c r="AP104" s="12">
        <f t="shared" si="43"/>
        <v>6315.78947368421</v>
      </c>
      <c r="AQ104" s="12">
        <f t="shared" si="43"/>
        <v>4666.666666666667</v>
      </c>
      <c r="AR104" s="12">
        <f t="shared" si="43"/>
        <v>4955.0551091065026</v>
      </c>
      <c r="AS104" s="12">
        <f t="shared" si="43"/>
        <v>30000</v>
      </c>
      <c r="AT104" s="12">
        <f t="shared" si="43"/>
        <v>14000</v>
      </c>
      <c r="AU104" s="12">
        <f t="shared" si="43"/>
        <v>17543.859649122805</v>
      </c>
      <c r="AV104" s="12">
        <f t="shared" si="25"/>
        <v>1855.3286292330449</v>
      </c>
      <c r="AW104" s="10">
        <f t="shared" si="41"/>
        <v>3.1507449151726306</v>
      </c>
      <c r="AX104" s="10">
        <f t="shared" si="41"/>
        <v>3.9427733298404255</v>
      </c>
      <c r="AY104" s="10">
        <f t="shared" si="41"/>
        <v>3.1945731498344978</v>
      </c>
      <c r="AZ104" s="10">
        <f t="shared" si="40"/>
        <v>3.1754115709298611</v>
      </c>
      <c r="BA104" s="10">
        <f t="shared" si="40"/>
        <v>3.8004276450947958</v>
      </c>
      <c r="BB104" s="10">
        <f t="shared" si="40"/>
        <v>3.6690067809585756</v>
      </c>
      <c r="BC104" s="10">
        <f t="shared" si="40"/>
        <v>3.6950484889822959</v>
      </c>
      <c r="BD104" s="10">
        <f t="shared" si="40"/>
        <v>4.4771212547196626</v>
      </c>
      <c r="BE104" s="10">
        <f t="shared" si="40"/>
        <v>4.1461280356782382</v>
      </c>
      <c r="BF104" s="10">
        <f t="shared" si="21"/>
        <v>4.2441251443275085</v>
      </c>
      <c r="BG104" s="10">
        <f t="shared" si="21"/>
        <v>3.2684208461461011</v>
      </c>
      <c r="BH104" s="11">
        <f t="shared" si="38"/>
        <v>0.51646376847750741</v>
      </c>
      <c r="BI104" s="13">
        <f t="shared" si="39"/>
        <v>2.9400540893277554</v>
      </c>
    </row>
    <row r="105" spans="1:61" x14ac:dyDescent="0.3">
      <c r="B105" s="9" t="s">
        <v>49</v>
      </c>
      <c r="C105" s="15">
        <v>1066</v>
      </c>
      <c r="D105" s="15">
        <v>128</v>
      </c>
      <c r="E105" s="15">
        <v>73</v>
      </c>
      <c r="F105" s="15">
        <v>336</v>
      </c>
      <c r="G105" s="15">
        <v>13</v>
      </c>
      <c r="H105" s="15">
        <v>66</v>
      </c>
      <c r="I105" s="15">
        <v>115</v>
      </c>
      <c r="J105" s="15">
        <v>62</v>
      </c>
      <c r="K105" s="16">
        <v>4</v>
      </c>
      <c r="L105" s="16">
        <v>25</v>
      </c>
      <c r="M105" s="17">
        <v>2653</v>
      </c>
      <c r="N105" s="17">
        <f t="shared" si="26"/>
        <v>765</v>
      </c>
      <c r="O105" s="18">
        <v>790043</v>
      </c>
      <c r="P105" s="15">
        <v>16101</v>
      </c>
      <c r="Q105" s="15">
        <v>51905</v>
      </c>
      <c r="R105" s="15">
        <v>219405</v>
      </c>
      <c r="S105" s="15">
        <v>500</v>
      </c>
      <c r="T105" s="15">
        <v>22961</v>
      </c>
      <c r="U105" s="15">
        <v>12935</v>
      </c>
      <c r="V105" s="15">
        <v>2171</v>
      </c>
      <c r="W105" s="16">
        <v>1294</v>
      </c>
      <c r="X105" s="20">
        <v>1449</v>
      </c>
      <c r="Y105" s="17">
        <v>1674010</v>
      </c>
      <c r="Z105" s="17">
        <f t="shared" si="42"/>
        <v>555246</v>
      </c>
      <c r="AA105" s="10">
        <f t="shared" si="27"/>
        <v>0.40180927252167359</v>
      </c>
      <c r="AB105" s="10">
        <f t="shared" si="28"/>
        <v>4.8247267244628723E-2</v>
      </c>
      <c r="AC105" s="10">
        <f t="shared" si="29"/>
        <v>2.7516019600452319E-2</v>
      </c>
      <c r="AD105" s="10">
        <f t="shared" si="30"/>
        <v>0.12664907651715041</v>
      </c>
      <c r="AE105" s="10">
        <f t="shared" si="31"/>
        <v>4.9001130795326047E-3</v>
      </c>
      <c r="AF105" s="10">
        <f t="shared" si="32"/>
        <v>2.4877497173011683E-2</v>
      </c>
      <c r="AG105" s="10">
        <f t="shared" si="33"/>
        <v>4.3347154165096116E-2</v>
      </c>
      <c r="AH105" s="10">
        <f t="shared" si="34"/>
        <v>2.3369770071617037E-2</v>
      </c>
      <c r="AI105" s="10">
        <f t="shared" si="35"/>
        <v>1.5077271013946476E-3</v>
      </c>
      <c r="AJ105" s="10">
        <f t="shared" si="36"/>
        <v>9.4232943837165468E-3</v>
      </c>
      <c r="AK105" s="11">
        <f t="shared" si="37"/>
        <v>0.28835280814172637</v>
      </c>
      <c r="AL105" s="12">
        <f t="shared" si="43"/>
        <v>1349.2936460420508</v>
      </c>
      <c r="AM105" s="12">
        <f t="shared" si="43"/>
        <v>7949.8167815663619</v>
      </c>
      <c r="AN105" s="12">
        <f t="shared" si="43"/>
        <v>1406.4155669010693</v>
      </c>
      <c r="AO105" s="12">
        <f t="shared" si="43"/>
        <v>1531.4145074177891</v>
      </c>
      <c r="AP105" s="12">
        <f t="shared" si="43"/>
        <v>26000</v>
      </c>
      <c r="AQ105" s="12">
        <f t="shared" si="43"/>
        <v>2874.4392665824662</v>
      </c>
      <c r="AR105" s="12">
        <f t="shared" si="43"/>
        <v>8890.6068805566301</v>
      </c>
      <c r="AS105" s="12">
        <f t="shared" si="43"/>
        <v>28558.26807922616</v>
      </c>
      <c r="AT105" s="12">
        <f t="shared" si="43"/>
        <v>3091.1901081916535</v>
      </c>
      <c r="AU105" s="12">
        <f t="shared" si="43"/>
        <v>17253.278122843341</v>
      </c>
      <c r="AV105" s="12">
        <f t="shared" si="25"/>
        <v>1377.7676921580705</v>
      </c>
      <c r="AW105" s="10">
        <f t="shared" si="41"/>
        <v>3.1301064752298515</v>
      </c>
      <c r="AX105" s="10">
        <f t="shared" si="41"/>
        <v>3.9003571196411704</v>
      </c>
      <c r="AY105" s="10">
        <f t="shared" si="41"/>
        <v>3.1481136647417984</v>
      </c>
      <c r="AZ105" s="10">
        <f t="shared" si="40"/>
        <v>3.185092756942097</v>
      </c>
      <c r="BA105" s="10">
        <f t="shared" si="40"/>
        <v>4.4149733479708182</v>
      </c>
      <c r="BB105" s="10">
        <f t="shared" si="40"/>
        <v>3.4585531369629474</v>
      </c>
      <c r="BC105" s="10">
        <f t="shared" si="40"/>
        <v>3.9489314073010493</v>
      </c>
      <c r="BD105" s="10">
        <f t="shared" si="40"/>
        <v>4.4557318660438341</v>
      </c>
      <c r="BE105" s="10">
        <f t="shared" si="40"/>
        <v>3.4901257149952807</v>
      </c>
      <c r="BF105" s="10">
        <f t="shared" si="21"/>
        <v>4.2368716232008632</v>
      </c>
      <c r="BG105" s="10">
        <f t="shared" si="21"/>
        <v>3.1391759965853976</v>
      </c>
      <c r="BH105" s="11">
        <f t="shared" si="38"/>
        <v>0.51444893390314717</v>
      </c>
      <c r="BI105" s="13">
        <f t="shared" si="39"/>
        <v>2.909288316079182</v>
      </c>
    </row>
    <row r="106" spans="1:61" x14ac:dyDescent="0.3">
      <c r="B106" s="9" t="s">
        <v>50</v>
      </c>
      <c r="C106" s="15">
        <v>833</v>
      </c>
      <c r="D106" s="15">
        <v>26</v>
      </c>
      <c r="E106" s="15">
        <v>161</v>
      </c>
      <c r="F106" s="15">
        <v>178</v>
      </c>
      <c r="G106" s="15">
        <v>7</v>
      </c>
      <c r="H106" s="15">
        <v>156</v>
      </c>
      <c r="I106" s="15">
        <v>115</v>
      </c>
      <c r="J106" s="15">
        <v>25</v>
      </c>
      <c r="K106" s="16">
        <v>6</v>
      </c>
      <c r="L106" s="16">
        <v>62</v>
      </c>
      <c r="M106" s="17">
        <v>2391</v>
      </c>
      <c r="N106" s="17">
        <f t="shared" si="26"/>
        <v>822</v>
      </c>
      <c r="O106" s="18">
        <v>580205</v>
      </c>
      <c r="P106" s="15">
        <v>2909</v>
      </c>
      <c r="Q106" s="15">
        <v>91707</v>
      </c>
      <c r="R106" s="15">
        <v>89776</v>
      </c>
      <c r="S106" s="15">
        <v>3072</v>
      </c>
      <c r="T106" s="15">
        <v>67263</v>
      </c>
      <c r="U106" s="15">
        <v>10596</v>
      </c>
      <c r="V106" s="15">
        <v>833</v>
      </c>
      <c r="W106" s="16">
        <v>1000</v>
      </c>
      <c r="X106" s="20">
        <v>3385</v>
      </c>
      <c r="Y106" s="17">
        <v>1280833</v>
      </c>
      <c r="Z106" s="17">
        <f t="shared" si="42"/>
        <v>430087</v>
      </c>
      <c r="AA106" s="10">
        <f t="shared" si="27"/>
        <v>0.34838979506482642</v>
      </c>
      <c r="AB106" s="10">
        <f t="shared" si="28"/>
        <v>1.0874111250522794E-2</v>
      </c>
      <c r="AC106" s="10">
        <f t="shared" si="29"/>
        <v>6.7335842743621921E-2</v>
      </c>
      <c r="AD106" s="10">
        <f t="shared" si="30"/>
        <v>7.4445838561271432E-2</v>
      </c>
      <c r="AE106" s="10">
        <f t="shared" si="31"/>
        <v>2.9276453366792136E-3</v>
      </c>
      <c r="AF106" s="10">
        <f t="shared" si="32"/>
        <v>6.5244667503136761E-2</v>
      </c>
      <c r="AG106" s="10">
        <f t="shared" si="33"/>
        <v>4.8097030531158512E-2</v>
      </c>
      <c r="AH106" s="10">
        <f t="shared" si="34"/>
        <v>1.0455876202425763E-2</v>
      </c>
      <c r="AI106" s="10">
        <f t="shared" si="35"/>
        <v>2.509410288582183E-3</v>
      </c>
      <c r="AJ106" s="10">
        <f t="shared" si="36"/>
        <v>2.5930572982015895E-2</v>
      </c>
      <c r="AK106" s="11">
        <f t="shared" si="37"/>
        <v>0.34378920953575909</v>
      </c>
      <c r="AL106" s="12">
        <f t="shared" si="43"/>
        <v>1435.6994510560924</v>
      </c>
      <c r="AM106" s="12">
        <f t="shared" si="43"/>
        <v>8937.7793056032988</v>
      </c>
      <c r="AN106" s="12">
        <f t="shared" si="43"/>
        <v>1755.5911762460883</v>
      </c>
      <c r="AO106" s="12">
        <f t="shared" si="43"/>
        <v>1982.7125289609694</v>
      </c>
      <c r="AP106" s="12">
        <f t="shared" si="43"/>
        <v>2278.6458333333335</v>
      </c>
      <c r="AQ106" s="12">
        <f t="shared" si="43"/>
        <v>2319.2542705499309</v>
      </c>
      <c r="AR106" s="12">
        <f t="shared" si="43"/>
        <v>10853.152132880334</v>
      </c>
      <c r="AS106" s="12">
        <f t="shared" si="43"/>
        <v>30012.004801920768</v>
      </c>
      <c r="AT106" s="12">
        <f t="shared" si="43"/>
        <v>6000</v>
      </c>
      <c r="AU106" s="12">
        <f t="shared" si="43"/>
        <v>18316.100443131465</v>
      </c>
      <c r="AV106" s="12">
        <f t="shared" si="25"/>
        <v>1911.2412139869375</v>
      </c>
      <c r="AW106" s="10">
        <f t="shared" si="41"/>
        <v>3.1570635343288824</v>
      </c>
      <c r="AX106" s="10">
        <f t="shared" si="41"/>
        <v>3.9512296267237588</v>
      </c>
      <c r="AY106" s="10">
        <f t="shared" si="41"/>
        <v>3.2444233893765904</v>
      </c>
      <c r="AZ106" s="10">
        <f t="shared" si="40"/>
        <v>3.2972597509495118</v>
      </c>
      <c r="BA106" s="10">
        <f t="shared" si="40"/>
        <v>3.3576768286547827</v>
      </c>
      <c r="BB106" s="10">
        <f t="shared" si="40"/>
        <v>3.3653483649567204</v>
      </c>
      <c r="BC106" s="10">
        <f t="shared" si="40"/>
        <v>4.0355558907284186</v>
      </c>
      <c r="BD106" s="10">
        <f t="shared" si="40"/>
        <v>4.4772950072652504</v>
      </c>
      <c r="BE106" s="10">
        <f t="shared" si="40"/>
        <v>3.7781512503836434</v>
      </c>
      <c r="BF106" s="10">
        <f t="shared" si="40"/>
        <v>4.2628330164770905</v>
      </c>
      <c r="BG106" s="10">
        <f t="shared" si="40"/>
        <v>3.2813155019647788</v>
      </c>
      <c r="BH106" s="11">
        <f t="shared" si="38"/>
        <v>0.52181790173972298</v>
      </c>
      <c r="BI106" s="13">
        <f t="shared" si="39"/>
        <v>2.856761674376052</v>
      </c>
    </row>
    <row r="107" spans="1:61" x14ac:dyDescent="0.3">
      <c r="B107" s="9" t="s">
        <v>51</v>
      </c>
      <c r="C107" s="15">
        <v>1670</v>
      </c>
      <c r="D107" s="15">
        <v>549</v>
      </c>
      <c r="E107" s="15">
        <v>36</v>
      </c>
      <c r="F107" s="15">
        <v>238</v>
      </c>
      <c r="G107" s="15">
        <v>41</v>
      </c>
      <c r="H107" s="15">
        <v>379</v>
      </c>
      <c r="I107" s="15">
        <v>145</v>
      </c>
      <c r="J107" s="15">
        <v>40</v>
      </c>
      <c r="K107" s="16">
        <v>50</v>
      </c>
      <c r="L107" s="16">
        <v>86</v>
      </c>
      <c r="M107" s="17">
        <v>3580</v>
      </c>
      <c r="N107" s="17">
        <f t="shared" si="26"/>
        <v>346</v>
      </c>
      <c r="O107" s="18">
        <v>1266559</v>
      </c>
      <c r="P107" s="15">
        <v>62240</v>
      </c>
      <c r="Q107" s="15">
        <v>36969</v>
      </c>
      <c r="R107" s="15">
        <v>181425</v>
      </c>
      <c r="S107" s="15">
        <v>3020</v>
      </c>
      <c r="T107" s="15">
        <v>177793</v>
      </c>
      <c r="U107" s="15">
        <v>14034</v>
      </c>
      <c r="V107" s="15">
        <v>1165</v>
      </c>
      <c r="W107" s="16">
        <v>4000</v>
      </c>
      <c r="X107" s="20">
        <v>4676</v>
      </c>
      <c r="Y107" s="17">
        <v>1991572</v>
      </c>
      <c r="Z107" s="17">
        <f t="shared" si="42"/>
        <v>239691</v>
      </c>
      <c r="AA107" s="10">
        <f t="shared" si="27"/>
        <v>0.46648044692737428</v>
      </c>
      <c r="AB107" s="10">
        <f t="shared" si="28"/>
        <v>0.15335195530726256</v>
      </c>
      <c r="AC107" s="10">
        <f t="shared" si="29"/>
        <v>1.0055865921787709E-2</v>
      </c>
      <c r="AD107" s="10">
        <f t="shared" si="30"/>
        <v>6.6480446927374301E-2</v>
      </c>
      <c r="AE107" s="10">
        <f t="shared" si="31"/>
        <v>1.1452513966480447E-2</v>
      </c>
      <c r="AF107" s="10">
        <f t="shared" si="32"/>
        <v>0.1058659217877095</v>
      </c>
      <c r="AG107" s="10">
        <f t="shared" si="33"/>
        <v>4.0502793296089384E-2</v>
      </c>
      <c r="AH107" s="10">
        <f t="shared" si="34"/>
        <v>1.11731843575419E-2</v>
      </c>
      <c r="AI107" s="10">
        <f t="shared" si="35"/>
        <v>1.3966480446927373E-2</v>
      </c>
      <c r="AJ107" s="10">
        <f t="shared" si="36"/>
        <v>2.4022346368715083E-2</v>
      </c>
      <c r="AK107" s="11">
        <f t="shared" si="37"/>
        <v>9.6648044692737425E-2</v>
      </c>
      <c r="AL107" s="12">
        <f t="shared" si="43"/>
        <v>1318.5331279474544</v>
      </c>
      <c r="AM107" s="12">
        <f t="shared" si="43"/>
        <v>8820.694087403599</v>
      </c>
      <c r="AN107" s="12">
        <f t="shared" si="43"/>
        <v>973.78885011766613</v>
      </c>
      <c r="AO107" s="12">
        <f t="shared" si="43"/>
        <v>1311.8368471820311</v>
      </c>
      <c r="AP107" s="12">
        <f t="shared" si="43"/>
        <v>13576.158940397352</v>
      </c>
      <c r="AQ107" s="12">
        <f t="shared" si="43"/>
        <v>2131.6924738319281</v>
      </c>
      <c r="AR107" s="12">
        <f t="shared" si="43"/>
        <v>10332.050733931879</v>
      </c>
      <c r="AS107" s="12">
        <f t="shared" si="43"/>
        <v>34334.763948497857</v>
      </c>
      <c r="AT107" s="12">
        <f t="shared" si="43"/>
        <v>12500</v>
      </c>
      <c r="AU107" s="12">
        <f t="shared" si="43"/>
        <v>18391.787852865698</v>
      </c>
      <c r="AV107" s="12">
        <f t="shared" si="25"/>
        <v>1443.5252053685788</v>
      </c>
      <c r="AW107" s="10">
        <f t="shared" si="41"/>
        <v>3.120091045850375</v>
      </c>
      <c r="AX107" s="10">
        <f t="shared" si="41"/>
        <v>3.9455027604684596</v>
      </c>
      <c r="AY107" s="10">
        <f t="shared" si="41"/>
        <v>2.9884647975665262</v>
      </c>
      <c r="AZ107" s="10">
        <f t="shared" si="40"/>
        <v>3.1178798253029321</v>
      </c>
      <c r="BA107" s="10">
        <f t="shared" si="40"/>
        <v>4.1327769137625845</v>
      </c>
      <c r="BB107" s="10">
        <f t="shared" si="40"/>
        <v>3.3287245518784143</v>
      </c>
      <c r="BC107" s="10">
        <f t="shared" si="40"/>
        <v>4.0141865300421786</v>
      </c>
      <c r="BD107" s="10">
        <f t="shared" si="40"/>
        <v>4.5357340659659249</v>
      </c>
      <c r="BE107" s="10">
        <f t="shared" si="40"/>
        <v>4.0969100130080562</v>
      </c>
      <c r="BF107" s="10">
        <f t="shared" si="40"/>
        <v>4.2646239487537656</v>
      </c>
      <c r="BG107" s="10">
        <f t="shared" si="40"/>
        <v>3.1594243714913626</v>
      </c>
      <c r="BH107" s="11">
        <f t="shared" si="38"/>
        <v>0.5283835384947877</v>
      </c>
      <c r="BI107" s="13">
        <f t="shared" si="39"/>
        <v>3.0254994881490869</v>
      </c>
    </row>
    <row r="108" spans="1:61" x14ac:dyDescent="0.3">
      <c r="B108" s="9" t="s">
        <v>52</v>
      </c>
      <c r="C108" s="15">
        <v>1143</v>
      </c>
      <c r="D108" s="15">
        <v>143</v>
      </c>
      <c r="E108" s="15">
        <v>63</v>
      </c>
      <c r="F108" s="15">
        <v>634</v>
      </c>
      <c r="G108" s="15">
        <v>45</v>
      </c>
      <c r="H108" s="15">
        <v>144</v>
      </c>
      <c r="I108" s="15">
        <v>108</v>
      </c>
      <c r="J108" s="15">
        <v>27</v>
      </c>
      <c r="K108" s="16">
        <v>44</v>
      </c>
      <c r="L108" s="16">
        <v>39</v>
      </c>
      <c r="M108" s="17">
        <v>2561</v>
      </c>
      <c r="N108" s="17">
        <f t="shared" si="26"/>
        <v>171</v>
      </c>
      <c r="O108" s="18">
        <v>823290</v>
      </c>
      <c r="P108" s="15">
        <v>25286</v>
      </c>
      <c r="Q108" s="15">
        <v>34149</v>
      </c>
      <c r="R108" s="15">
        <v>477876</v>
      </c>
      <c r="S108" s="15">
        <v>5701</v>
      </c>
      <c r="T108" s="15">
        <v>71281</v>
      </c>
      <c r="U108" s="15">
        <v>10519</v>
      </c>
      <c r="V108" s="15">
        <v>859</v>
      </c>
      <c r="W108" s="16">
        <v>3000</v>
      </c>
      <c r="X108" s="20">
        <v>2300</v>
      </c>
      <c r="Y108" s="17">
        <v>1540856</v>
      </c>
      <c r="Z108" s="17">
        <f t="shared" si="42"/>
        <v>86595</v>
      </c>
      <c r="AA108" s="10">
        <f t="shared" si="27"/>
        <v>0.44631003514252243</v>
      </c>
      <c r="AB108" s="10">
        <f t="shared" si="28"/>
        <v>5.5837563451776651E-2</v>
      </c>
      <c r="AC108" s="10">
        <f t="shared" si="29"/>
        <v>2.4599765716516987E-2</v>
      </c>
      <c r="AD108" s="10">
        <f t="shared" si="30"/>
        <v>0.24755954705193284</v>
      </c>
      <c r="AE108" s="10">
        <f t="shared" si="31"/>
        <v>1.7571261226083563E-2</v>
      </c>
      <c r="AF108" s="10">
        <f t="shared" si="32"/>
        <v>5.6228035923467395E-2</v>
      </c>
      <c r="AG108" s="10">
        <f t="shared" si="33"/>
        <v>4.2171026942600547E-2</v>
      </c>
      <c r="AH108" s="10">
        <f t="shared" si="34"/>
        <v>1.0542756735650137E-2</v>
      </c>
      <c r="AI108" s="10">
        <f t="shared" si="35"/>
        <v>1.7180788754392814E-2</v>
      </c>
      <c r="AJ108" s="10">
        <f t="shared" si="36"/>
        <v>1.5228426395939087E-2</v>
      </c>
      <c r="AK108" s="11">
        <f t="shared" si="37"/>
        <v>6.6770792659117534E-2</v>
      </c>
      <c r="AL108" s="12">
        <f t="shared" si="43"/>
        <v>1388.3321794264475</v>
      </c>
      <c r="AM108" s="12">
        <f t="shared" si="43"/>
        <v>5655.3033299058761</v>
      </c>
      <c r="AN108" s="12">
        <f t="shared" si="43"/>
        <v>1844.8563647544584</v>
      </c>
      <c r="AO108" s="12">
        <f t="shared" si="43"/>
        <v>1326.7039985268145</v>
      </c>
      <c r="AP108" s="12">
        <f t="shared" si="43"/>
        <v>7893.3520435011396</v>
      </c>
      <c r="AQ108" s="12">
        <f t="shared" si="43"/>
        <v>2020.173678820443</v>
      </c>
      <c r="AR108" s="12">
        <f t="shared" si="43"/>
        <v>10267.135659283202</v>
      </c>
      <c r="AS108" s="12">
        <f t="shared" si="43"/>
        <v>31431.897555296859</v>
      </c>
      <c r="AT108" s="12">
        <f t="shared" si="43"/>
        <v>14666.666666666666</v>
      </c>
      <c r="AU108" s="12">
        <f t="shared" si="43"/>
        <v>16956.521739130436</v>
      </c>
      <c r="AV108" s="12">
        <f t="shared" si="25"/>
        <v>1974.7098562272647</v>
      </c>
      <c r="AW108" s="10">
        <f t="shared" si="41"/>
        <v>3.142493390061126</v>
      </c>
      <c r="AX108" s="10">
        <f t="shared" si="41"/>
        <v>3.752455903862955</v>
      </c>
      <c r="AY108" s="10">
        <f t="shared" si="41"/>
        <v>3.2659625588837802</v>
      </c>
      <c r="AZ108" s="10">
        <f t="shared" si="40"/>
        <v>3.1227740380520794</v>
      </c>
      <c r="BA108" s="10">
        <f t="shared" si="40"/>
        <v>3.8972614727712118</v>
      </c>
      <c r="BB108" s="10">
        <f t="shared" si="40"/>
        <v>3.3053887083134077</v>
      </c>
      <c r="BC108" s="10">
        <f t="shared" si="40"/>
        <v>4.0114493003768894</v>
      </c>
      <c r="BD108" s="10">
        <f t="shared" si="40"/>
        <v>4.4973706003277449</v>
      </c>
      <c r="BE108" s="10">
        <f t="shared" si="40"/>
        <v>4.1663314217665253</v>
      </c>
      <c r="BF108" s="10">
        <f t="shared" si="40"/>
        <v>4.2293367710089065</v>
      </c>
      <c r="BG108" s="10">
        <f t="shared" si="40"/>
        <v>3.2955032938378417</v>
      </c>
      <c r="BH108" s="11">
        <f t="shared" si="38"/>
        <v>0.51751471359728451</v>
      </c>
      <c r="BI108" s="13">
        <f t="shared" si="39"/>
        <v>2.8908948648711452</v>
      </c>
    </row>
    <row r="109" spans="1:61" x14ac:dyDescent="0.3">
      <c r="B109" s="9" t="s">
        <v>53</v>
      </c>
      <c r="C109" s="15">
        <v>890</v>
      </c>
      <c r="D109" s="15">
        <v>351</v>
      </c>
      <c r="E109" s="15">
        <v>343</v>
      </c>
      <c r="F109" s="15">
        <v>447</v>
      </c>
      <c r="G109" s="15">
        <v>85</v>
      </c>
      <c r="H109" s="15">
        <v>120</v>
      </c>
      <c r="I109" s="15">
        <v>119</v>
      </c>
      <c r="J109" s="15">
        <v>60</v>
      </c>
      <c r="K109" s="16">
        <v>57</v>
      </c>
      <c r="L109" s="16">
        <v>78</v>
      </c>
      <c r="M109" s="17">
        <v>3403</v>
      </c>
      <c r="N109" s="17">
        <f t="shared" si="26"/>
        <v>853</v>
      </c>
      <c r="O109" s="18">
        <v>701315</v>
      </c>
      <c r="P109" s="15">
        <v>34387</v>
      </c>
      <c r="Q109" s="15">
        <v>241514</v>
      </c>
      <c r="R109" s="15">
        <v>380406</v>
      </c>
      <c r="S109" s="15">
        <v>4380</v>
      </c>
      <c r="T109" s="15">
        <v>4676</v>
      </c>
      <c r="U109" s="15">
        <v>20303</v>
      </c>
      <c r="V109" s="15">
        <v>2054</v>
      </c>
      <c r="W109" s="16">
        <v>5000</v>
      </c>
      <c r="X109" s="20">
        <v>4050</v>
      </c>
      <c r="Y109" s="17">
        <v>1910777</v>
      </c>
      <c r="Z109" s="17">
        <f t="shared" si="42"/>
        <v>512692</v>
      </c>
      <c r="AA109" s="10">
        <f t="shared" si="27"/>
        <v>0.26153394064061125</v>
      </c>
      <c r="AB109" s="10">
        <f t="shared" si="28"/>
        <v>0.10314428445489274</v>
      </c>
      <c r="AC109" s="10">
        <f t="shared" si="29"/>
        <v>0.10079341757272994</v>
      </c>
      <c r="AD109" s="10">
        <f t="shared" si="30"/>
        <v>0.13135468704084632</v>
      </c>
      <c r="AE109" s="10">
        <f t="shared" si="31"/>
        <v>2.4977960622979724E-2</v>
      </c>
      <c r="AF109" s="10">
        <f t="shared" si="32"/>
        <v>3.5263003232441963E-2</v>
      </c>
      <c r="AG109" s="10">
        <f t="shared" si="33"/>
        <v>3.4969144872171613E-2</v>
      </c>
      <c r="AH109" s="10">
        <f t="shared" si="34"/>
        <v>1.7631501616220981E-2</v>
      </c>
      <c r="AI109" s="10">
        <f t="shared" si="35"/>
        <v>1.6749926535409933E-2</v>
      </c>
      <c r="AJ109" s="10">
        <f t="shared" si="36"/>
        <v>2.2920952101087275E-2</v>
      </c>
      <c r="AK109" s="11">
        <f t="shared" si="37"/>
        <v>0.25066118131060827</v>
      </c>
      <c r="AL109" s="12">
        <f t="shared" si="43"/>
        <v>1269.0445805379893</v>
      </c>
      <c r="AM109" s="12">
        <f t="shared" si="43"/>
        <v>10207.345799284614</v>
      </c>
      <c r="AN109" s="12">
        <f t="shared" si="43"/>
        <v>1420.2075242014955</v>
      </c>
      <c r="AO109" s="12">
        <f t="shared" si="43"/>
        <v>1175.0603302787024</v>
      </c>
      <c r="AP109" s="12">
        <f t="shared" si="43"/>
        <v>19406.392694063925</v>
      </c>
      <c r="AQ109" s="12">
        <f t="shared" si="43"/>
        <v>25662.959794696322</v>
      </c>
      <c r="AR109" s="12">
        <f t="shared" si="43"/>
        <v>5861.2027779145938</v>
      </c>
      <c r="AS109" s="12">
        <f t="shared" si="43"/>
        <v>29211.295034079845</v>
      </c>
      <c r="AT109" s="12">
        <f t="shared" si="43"/>
        <v>11400</v>
      </c>
      <c r="AU109" s="12">
        <f t="shared" si="43"/>
        <v>19259.259259259259</v>
      </c>
      <c r="AV109" s="12">
        <f t="shared" si="25"/>
        <v>1663.7669399951628</v>
      </c>
      <c r="AW109" s="10">
        <f t="shared" si="41"/>
        <v>3.1034768787862537</v>
      </c>
      <c r="AX109" s="10">
        <f t="shared" si="41"/>
        <v>4.0089128278283797</v>
      </c>
      <c r="AY109" s="10">
        <f t="shared" si="41"/>
        <v>3.1523518091932603</v>
      </c>
      <c r="AZ109" s="10">
        <f t="shared" si="40"/>
        <v>3.07006016484989</v>
      </c>
      <c r="BA109" s="10">
        <f t="shared" si="40"/>
        <v>4.2879448152101931</v>
      </c>
      <c r="BB109" s="10">
        <f t="shared" si="40"/>
        <v>4.4093067435578224</v>
      </c>
      <c r="BC109" s="10">
        <f t="shared" si="40"/>
        <v>3.7679867467707946</v>
      </c>
      <c r="BD109" s="10">
        <f t="shared" si="40"/>
        <v>4.4655508111223838</v>
      </c>
      <c r="BE109" s="10">
        <f t="shared" si="40"/>
        <v>4.0569048513364727</v>
      </c>
      <c r="BF109" s="10">
        <f t="shared" si="40"/>
        <v>4.2846395794758116</v>
      </c>
      <c r="BG109" s="10">
        <f t="shared" si="40"/>
        <v>3.2210924903664098</v>
      </c>
      <c r="BH109" s="11">
        <f t="shared" si="38"/>
        <v>0.53056017545568079</v>
      </c>
      <c r="BI109" s="13">
        <f t="shared" si="39"/>
        <v>3.0013017736401286</v>
      </c>
    </row>
    <row r="110" spans="1:61" x14ac:dyDescent="0.3">
      <c r="B110" s="9" t="s">
        <v>54</v>
      </c>
      <c r="C110" s="15">
        <v>1349</v>
      </c>
      <c r="D110" s="15">
        <v>434</v>
      </c>
      <c r="E110" s="15">
        <v>920</v>
      </c>
      <c r="F110" s="15">
        <v>853</v>
      </c>
      <c r="G110" s="15">
        <v>66</v>
      </c>
      <c r="H110" s="15">
        <v>142</v>
      </c>
      <c r="I110" s="15">
        <v>83</v>
      </c>
      <c r="J110" s="15">
        <v>88</v>
      </c>
      <c r="K110" s="16">
        <v>37</v>
      </c>
      <c r="L110" s="16">
        <v>78</v>
      </c>
      <c r="M110" s="17">
        <v>4573</v>
      </c>
      <c r="N110" s="17">
        <f t="shared" si="26"/>
        <v>523</v>
      </c>
      <c r="O110" s="18">
        <v>957604</v>
      </c>
      <c r="P110" s="15">
        <v>49312</v>
      </c>
      <c r="Q110" s="15">
        <v>735299</v>
      </c>
      <c r="R110" s="15">
        <v>729257</v>
      </c>
      <c r="S110" s="15">
        <v>4302</v>
      </c>
      <c r="T110" s="15">
        <v>80080</v>
      </c>
      <c r="U110" s="15">
        <v>10507</v>
      </c>
      <c r="V110" s="15">
        <v>3343</v>
      </c>
      <c r="W110" s="16">
        <v>3000</v>
      </c>
      <c r="X110" s="20">
        <v>3280</v>
      </c>
      <c r="Y110" s="17">
        <v>2965400</v>
      </c>
      <c r="Z110" s="17">
        <f t="shared" si="42"/>
        <v>389416</v>
      </c>
      <c r="AA110" s="10">
        <f t="shared" si="27"/>
        <v>0.29499234638093158</v>
      </c>
      <c r="AB110" s="10">
        <f t="shared" si="28"/>
        <v>9.4904876448720754E-2</v>
      </c>
      <c r="AC110" s="10">
        <f t="shared" si="29"/>
        <v>0.20118084408484582</v>
      </c>
      <c r="AD110" s="10">
        <f t="shared" si="30"/>
        <v>0.18652963043953641</v>
      </c>
      <c r="AE110" s="10">
        <f t="shared" si="31"/>
        <v>1.4432538814782419E-2</v>
      </c>
      <c r="AF110" s="10">
        <f t="shared" si="32"/>
        <v>3.1051825934834902E-2</v>
      </c>
      <c r="AG110" s="10">
        <f t="shared" si="33"/>
        <v>1.8150010933741526E-2</v>
      </c>
      <c r="AH110" s="10">
        <f t="shared" si="34"/>
        <v>1.9243385086376557E-2</v>
      </c>
      <c r="AI110" s="10">
        <f t="shared" si="35"/>
        <v>8.0909687294992341E-3</v>
      </c>
      <c r="AJ110" s="10">
        <f t="shared" si="36"/>
        <v>1.7056636781106495E-2</v>
      </c>
      <c r="AK110" s="11">
        <f t="shared" si="37"/>
        <v>0.11436693636562431</v>
      </c>
      <c r="AL110" s="12">
        <f t="shared" si="43"/>
        <v>1408.7242743346937</v>
      </c>
      <c r="AM110" s="12">
        <f t="shared" si="43"/>
        <v>8801.1031797534069</v>
      </c>
      <c r="AN110" s="12">
        <f t="shared" si="43"/>
        <v>1251.1916920871645</v>
      </c>
      <c r="AO110" s="12">
        <f t="shared" si="43"/>
        <v>1169.6836643323275</v>
      </c>
      <c r="AP110" s="12">
        <f t="shared" si="43"/>
        <v>15341.701534170154</v>
      </c>
      <c r="AQ110" s="12">
        <f t="shared" si="43"/>
        <v>1773.2267732267733</v>
      </c>
      <c r="AR110" s="12">
        <f t="shared" si="43"/>
        <v>7899.4955743789851</v>
      </c>
      <c r="AS110" s="12">
        <f t="shared" si="43"/>
        <v>26323.661381992224</v>
      </c>
      <c r="AT110" s="12">
        <f t="shared" si="43"/>
        <v>12333.333333333334</v>
      </c>
      <c r="AU110" s="12">
        <f t="shared" si="43"/>
        <v>23780.487804878048</v>
      </c>
      <c r="AV110" s="12">
        <f t="shared" si="25"/>
        <v>1343.0367524703659</v>
      </c>
      <c r="AW110" s="10">
        <f t="shared" si="41"/>
        <v>3.1488259981817586</v>
      </c>
      <c r="AX110" s="10">
        <f t="shared" si="41"/>
        <v>3.9445371124741855</v>
      </c>
      <c r="AY110" s="10">
        <f t="shared" si="41"/>
        <v>3.0973238520099868</v>
      </c>
      <c r="AZ110" s="10">
        <f t="shared" si="40"/>
        <v>3.0680684246431627</v>
      </c>
      <c r="BA110" s="10">
        <f t="shared" si="40"/>
        <v>4.1858735294904248</v>
      </c>
      <c r="BB110" s="10">
        <f t="shared" si="40"/>
        <v>3.2487642799117942</v>
      </c>
      <c r="BC110" s="10">
        <f t="shared" si="40"/>
        <v>3.8975993601185466</v>
      </c>
      <c r="BD110" s="10">
        <f t="shared" si="40"/>
        <v>4.4203462955576001</v>
      </c>
      <c r="BE110" s="10">
        <f t="shared" si="40"/>
        <v>4.0910804693473324</v>
      </c>
      <c r="BF110" s="10">
        <f t="shared" si="40"/>
        <v>4.3762207589788016</v>
      </c>
      <c r="BG110" s="10">
        <f t="shared" si="40"/>
        <v>3.1280878973870183</v>
      </c>
      <c r="BH110" s="11">
        <f t="shared" si="38"/>
        <v>0.5160372370482369</v>
      </c>
      <c r="BI110" s="13">
        <f t="shared" si="39"/>
        <v>3.1441639643324448</v>
      </c>
    </row>
    <row r="111" spans="1:61" x14ac:dyDescent="0.3">
      <c r="B111" s="9" t="s">
        <v>55</v>
      </c>
      <c r="C111" s="15">
        <v>1316</v>
      </c>
      <c r="D111" s="15">
        <v>624</v>
      </c>
      <c r="E111" s="15">
        <v>427</v>
      </c>
      <c r="F111" s="15">
        <v>409</v>
      </c>
      <c r="G111" s="15">
        <v>64</v>
      </c>
      <c r="H111" s="15">
        <v>188</v>
      </c>
      <c r="I111" s="15">
        <v>238</v>
      </c>
      <c r="J111" s="15">
        <v>39</v>
      </c>
      <c r="K111" s="16">
        <v>125</v>
      </c>
      <c r="L111" s="16">
        <v>31</v>
      </c>
      <c r="M111" s="17">
        <v>4279</v>
      </c>
      <c r="N111" s="17">
        <f t="shared" si="26"/>
        <v>818</v>
      </c>
      <c r="O111" s="18">
        <v>957477</v>
      </c>
      <c r="P111" s="15">
        <v>53713</v>
      </c>
      <c r="Q111" s="15">
        <v>336172</v>
      </c>
      <c r="R111" s="15">
        <v>243553</v>
      </c>
      <c r="S111" s="15">
        <v>10393</v>
      </c>
      <c r="T111" s="15">
        <v>75500</v>
      </c>
      <c r="U111" s="15">
        <v>30138</v>
      </c>
      <c r="V111" s="15">
        <v>1516</v>
      </c>
      <c r="W111" s="16">
        <v>12000</v>
      </c>
      <c r="X111" s="20">
        <v>1700</v>
      </c>
      <c r="Y111" s="17">
        <v>2089150</v>
      </c>
      <c r="Z111" s="17">
        <f t="shared" si="42"/>
        <v>366988</v>
      </c>
      <c r="AA111" s="10">
        <f t="shared" si="27"/>
        <v>0.30754849263846695</v>
      </c>
      <c r="AB111" s="10">
        <f t="shared" si="28"/>
        <v>0.14582846459453144</v>
      </c>
      <c r="AC111" s="10">
        <f t="shared" si="29"/>
        <v>9.9789670483757892E-2</v>
      </c>
      <c r="AD111" s="10">
        <f t="shared" si="30"/>
        <v>9.5583080158915631E-2</v>
      </c>
      <c r="AE111" s="10">
        <f t="shared" si="31"/>
        <v>1.4956765599439122E-2</v>
      </c>
      <c r="AF111" s="10">
        <f t="shared" si="32"/>
        <v>4.3935498948352421E-2</v>
      </c>
      <c r="AG111" s="10">
        <f t="shared" si="33"/>
        <v>5.5620472072914234E-2</v>
      </c>
      <c r="AH111" s="10">
        <f t="shared" si="34"/>
        <v>9.1142790371582152E-3</v>
      </c>
      <c r="AI111" s="10">
        <f t="shared" si="35"/>
        <v>2.9212432811404534E-2</v>
      </c>
      <c r="AJ111" s="10">
        <f t="shared" si="36"/>
        <v>7.2446833372283243E-3</v>
      </c>
      <c r="AK111" s="11">
        <f t="shared" si="37"/>
        <v>0.19116616031783126</v>
      </c>
      <c r="AL111" s="12">
        <f t="shared" si="43"/>
        <v>1374.4455480392742</v>
      </c>
      <c r="AM111" s="12">
        <f t="shared" si="43"/>
        <v>11617.299350250405</v>
      </c>
      <c r="AN111" s="12">
        <f t="shared" si="43"/>
        <v>1270.183120545435</v>
      </c>
      <c r="AO111" s="12">
        <f t="shared" si="43"/>
        <v>1679.3059416225626</v>
      </c>
      <c r="AP111" s="12">
        <f t="shared" si="43"/>
        <v>6157.990955450784</v>
      </c>
      <c r="AQ111" s="12">
        <f t="shared" si="43"/>
        <v>2490.0662251655626</v>
      </c>
      <c r="AR111" s="12">
        <f t="shared" si="43"/>
        <v>7897.007100670251</v>
      </c>
      <c r="AS111" s="12">
        <f t="shared" si="43"/>
        <v>25725.593667546171</v>
      </c>
      <c r="AT111" s="12">
        <f t="shared" si="43"/>
        <v>10416.666666666666</v>
      </c>
      <c r="AU111" s="12">
        <f t="shared" si="43"/>
        <v>18235.294117647059</v>
      </c>
      <c r="AV111" s="12">
        <f t="shared" si="25"/>
        <v>2228.9557151732483</v>
      </c>
      <c r="AW111" s="10">
        <f t="shared" si="41"/>
        <v>3.1381275389015637</v>
      </c>
      <c r="AX111" s="10">
        <f t="shared" si="41"/>
        <v>4.0651051802400753</v>
      </c>
      <c r="AY111" s="10">
        <f t="shared" si="41"/>
        <v>3.1038663371050843</v>
      </c>
      <c r="AZ111" s="10">
        <f t="shared" si="40"/>
        <v>3.2251298245802698</v>
      </c>
      <c r="BA111" s="10">
        <f t="shared" si="40"/>
        <v>3.7894390466976273</v>
      </c>
      <c r="BB111" s="10">
        <f t="shared" si="40"/>
        <v>3.3962108976344916</v>
      </c>
      <c r="BC111" s="10">
        <f t="shared" si="40"/>
        <v>3.8974625285133189</v>
      </c>
      <c r="BD111" s="10">
        <f t="shared" si="40"/>
        <v>4.410365405730464</v>
      </c>
      <c r="BE111" s="10">
        <f t="shared" ref="BE111:BG136" si="44">LOG(AT111)</f>
        <v>4.0177287669604311</v>
      </c>
      <c r="BF111" s="10">
        <f t="shared" si="44"/>
        <v>4.260912772455999</v>
      </c>
      <c r="BG111" s="10">
        <f t="shared" si="44"/>
        <v>3.3481014400159284</v>
      </c>
      <c r="BH111" s="11">
        <f t="shared" si="38"/>
        <v>0.53492479417060557</v>
      </c>
      <c r="BI111" s="13">
        <f t="shared" si="39"/>
        <v>3.0964174923133272</v>
      </c>
    </row>
    <row r="112" spans="1:61" x14ac:dyDescent="0.3">
      <c r="B112" s="9" t="s">
        <v>56</v>
      </c>
      <c r="C112" s="15">
        <v>432</v>
      </c>
      <c r="D112" s="15">
        <v>278</v>
      </c>
      <c r="E112" s="15">
        <v>24</v>
      </c>
      <c r="F112" s="15">
        <v>298</v>
      </c>
      <c r="G112" s="15">
        <v>170</v>
      </c>
      <c r="H112" s="15">
        <v>46</v>
      </c>
      <c r="I112" s="15">
        <v>97</v>
      </c>
      <c r="J112" s="15">
        <v>59</v>
      </c>
      <c r="K112" s="16">
        <v>134</v>
      </c>
      <c r="L112" s="16">
        <v>69</v>
      </c>
      <c r="M112" s="17">
        <v>2038</v>
      </c>
      <c r="N112" s="17">
        <f t="shared" si="26"/>
        <v>431</v>
      </c>
      <c r="O112" s="18">
        <v>313006</v>
      </c>
      <c r="P112" s="15">
        <v>27413</v>
      </c>
      <c r="Q112" s="15">
        <v>26000</v>
      </c>
      <c r="R112" s="15">
        <v>189324</v>
      </c>
      <c r="S112" s="15">
        <v>21864</v>
      </c>
      <c r="T112" s="15">
        <v>15180</v>
      </c>
      <c r="U112" s="15">
        <v>10567</v>
      </c>
      <c r="V112" s="15">
        <v>2154</v>
      </c>
      <c r="W112" s="16">
        <v>12000</v>
      </c>
      <c r="X112" s="20">
        <v>3620</v>
      </c>
      <c r="Y112" s="17">
        <v>761068</v>
      </c>
      <c r="Z112" s="17">
        <f t="shared" si="42"/>
        <v>139940</v>
      </c>
      <c r="AA112" s="10">
        <f t="shared" si="27"/>
        <v>0.21197252208047104</v>
      </c>
      <c r="AB112" s="10">
        <f t="shared" si="28"/>
        <v>0.13640824337585869</v>
      </c>
      <c r="AC112" s="10">
        <f t="shared" si="29"/>
        <v>1.1776251226692836E-2</v>
      </c>
      <c r="AD112" s="10">
        <f t="shared" si="30"/>
        <v>0.14622178606476938</v>
      </c>
      <c r="AE112" s="10">
        <f t="shared" si="31"/>
        <v>8.3415112855740922E-2</v>
      </c>
      <c r="AF112" s="10">
        <f t="shared" si="32"/>
        <v>2.2571148184494603E-2</v>
      </c>
      <c r="AG112" s="10">
        <f t="shared" si="33"/>
        <v>4.7595682041216877E-2</v>
      </c>
      <c r="AH112" s="10">
        <f t="shared" si="34"/>
        <v>2.8949950932286556E-2</v>
      </c>
      <c r="AI112" s="10">
        <f t="shared" si="35"/>
        <v>6.5750736015701666E-2</v>
      </c>
      <c r="AJ112" s="10">
        <f t="shared" si="36"/>
        <v>3.3856722276741906E-2</v>
      </c>
      <c r="AK112" s="11">
        <f t="shared" si="37"/>
        <v>0.21148184494602551</v>
      </c>
      <c r="AL112" s="12">
        <f t="shared" si="43"/>
        <v>1380.1652364491415</v>
      </c>
      <c r="AM112" s="12">
        <f t="shared" si="43"/>
        <v>10141.173895596979</v>
      </c>
      <c r="AN112" s="12">
        <f t="shared" si="43"/>
        <v>923.07692307692309</v>
      </c>
      <c r="AO112" s="12">
        <f t="shared" si="43"/>
        <v>1574.0212545688871</v>
      </c>
      <c r="AP112" s="12">
        <f t="shared" si="43"/>
        <v>7775.3384559092574</v>
      </c>
      <c r="AQ112" s="12">
        <f t="shared" si="43"/>
        <v>3030.3030303030305</v>
      </c>
      <c r="AR112" s="12">
        <f t="shared" si="43"/>
        <v>9179.5211507523418</v>
      </c>
      <c r="AS112" s="12">
        <f t="shared" si="43"/>
        <v>27390.900649953575</v>
      </c>
      <c r="AT112" s="12">
        <f t="shared" si="43"/>
        <v>11166.666666666666</v>
      </c>
      <c r="AU112" s="12">
        <f t="shared" si="43"/>
        <v>19060.773480662985</v>
      </c>
      <c r="AV112" s="12">
        <f t="shared" si="25"/>
        <v>3079.8913820208663</v>
      </c>
      <c r="AW112" s="10">
        <f t="shared" si="41"/>
        <v>3.1399310842144179</v>
      </c>
      <c r="AX112" s="10">
        <f t="shared" si="41"/>
        <v>4.0060882298367613</v>
      </c>
      <c r="AY112" s="10">
        <f t="shared" si="41"/>
        <v>2.9652378937407882</v>
      </c>
      <c r="AZ112" s="10">
        <f t="shared" si="41"/>
        <v>3.1970105924955106</v>
      </c>
      <c r="BA112" s="10">
        <f t="shared" si="41"/>
        <v>3.8907193026936695</v>
      </c>
      <c r="BB112" s="10">
        <f t="shared" si="41"/>
        <v>3.4814860601221125</v>
      </c>
      <c r="BC112" s="10">
        <f t="shared" si="41"/>
        <v>3.9628200268428566</v>
      </c>
      <c r="BD112" s="10">
        <f t="shared" si="41"/>
        <v>4.437606312680181</v>
      </c>
      <c r="BE112" s="10">
        <f t="shared" si="44"/>
        <v>4.047923552317183</v>
      </c>
      <c r="BF112" s="10">
        <f t="shared" si="44"/>
        <v>4.2801405202040899</v>
      </c>
      <c r="BG112" s="10">
        <f t="shared" si="44"/>
        <v>3.4885354005846096</v>
      </c>
      <c r="BH112" s="11">
        <f t="shared" si="38"/>
        <v>0.55430370920467631</v>
      </c>
      <c r="BI112" s="13">
        <f t="shared" si="39"/>
        <v>2.7549004704657314</v>
      </c>
    </row>
    <row r="113" spans="1:61" x14ac:dyDescent="0.3">
      <c r="A113">
        <v>2021</v>
      </c>
      <c r="B113" s="9" t="s">
        <v>44</v>
      </c>
      <c r="C113" s="15">
        <v>477</v>
      </c>
      <c r="D113" s="15">
        <v>86</v>
      </c>
      <c r="E113" s="15">
        <v>16</v>
      </c>
      <c r="F113" s="15">
        <v>526</v>
      </c>
      <c r="G113" s="15">
        <v>229</v>
      </c>
      <c r="H113" s="15">
        <v>17</v>
      </c>
      <c r="I113" s="15">
        <v>75</v>
      </c>
      <c r="J113" s="15">
        <v>23</v>
      </c>
      <c r="K113" s="16">
        <v>112</v>
      </c>
      <c r="L113" s="16">
        <v>16</v>
      </c>
      <c r="M113" s="17">
        <v>1713</v>
      </c>
      <c r="N113" s="17">
        <f t="shared" si="26"/>
        <v>136</v>
      </c>
      <c r="O113" s="18">
        <v>499294</v>
      </c>
      <c r="P113" s="15">
        <v>10403</v>
      </c>
      <c r="Q113" s="15">
        <v>25996</v>
      </c>
      <c r="R113" s="15">
        <v>455045</v>
      </c>
      <c r="S113" s="15">
        <v>27782</v>
      </c>
      <c r="T113" s="15">
        <v>741</v>
      </c>
      <c r="U113" s="15">
        <v>14297</v>
      </c>
      <c r="V113" s="15">
        <v>956</v>
      </c>
      <c r="W113" s="16">
        <v>11000</v>
      </c>
      <c r="X113" s="20">
        <v>870</v>
      </c>
      <c r="Y113" s="17">
        <v>1148415</v>
      </c>
      <c r="Z113" s="17">
        <f t="shared" si="42"/>
        <v>102031</v>
      </c>
      <c r="AA113" s="10">
        <f t="shared" si="27"/>
        <v>0.27845884413309985</v>
      </c>
      <c r="AB113" s="10">
        <f t="shared" si="28"/>
        <v>5.0204319906596614E-2</v>
      </c>
      <c r="AC113" s="10">
        <f t="shared" si="29"/>
        <v>9.3403385872737887E-3</v>
      </c>
      <c r="AD113" s="10">
        <f t="shared" si="30"/>
        <v>0.30706363105662582</v>
      </c>
      <c r="AE113" s="10">
        <f t="shared" si="31"/>
        <v>0.13368359603035609</v>
      </c>
      <c r="AF113" s="10">
        <f t="shared" si="32"/>
        <v>9.9241097489784005E-3</v>
      </c>
      <c r="AG113" s="10">
        <f t="shared" si="33"/>
        <v>4.3782837127845885E-2</v>
      </c>
      <c r="AH113" s="10">
        <f t="shared" si="34"/>
        <v>1.3426736719206071E-2</v>
      </c>
      <c r="AI113" s="10">
        <f t="shared" si="35"/>
        <v>6.5382370110916521E-2</v>
      </c>
      <c r="AJ113" s="10">
        <f t="shared" si="36"/>
        <v>9.3403385872737887E-3</v>
      </c>
      <c r="AK113" s="11">
        <f t="shared" si="37"/>
        <v>7.9392877991827204E-2</v>
      </c>
      <c r="AL113" s="12">
        <f t="shared" si="43"/>
        <v>955.34895272124231</v>
      </c>
      <c r="AM113" s="12">
        <f t="shared" si="43"/>
        <v>8266.8461020859359</v>
      </c>
      <c r="AN113" s="12">
        <f t="shared" si="43"/>
        <v>615.47930450838589</v>
      </c>
      <c r="AO113" s="12">
        <f t="shared" si="43"/>
        <v>1155.9296333329671</v>
      </c>
      <c r="AP113" s="12">
        <f t="shared" si="43"/>
        <v>8242.7471024404294</v>
      </c>
      <c r="AQ113" s="12">
        <f t="shared" si="43"/>
        <v>22941.970310391363</v>
      </c>
      <c r="AR113" s="12">
        <f t="shared" si="43"/>
        <v>5245.8557739385888</v>
      </c>
      <c r="AS113" s="12">
        <f t="shared" si="43"/>
        <v>24058.577405857741</v>
      </c>
      <c r="AT113" s="12">
        <f t="shared" si="43"/>
        <v>10181.818181818182</v>
      </c>
      <c r="AU113" s="12">
        <f t="shared" si="43"/>
        <v>18390.80459770115</v>
      </c>
      <c r="AV113" s="12">
        <f t="shared" si="25"/>
        <v>1332.9282276955043</v>
      </c>
      <c r="AW113" s="10">
        <f t="shared" si="41"/>
        <v>2.9801620318565205</v>
      </c>
      <c r="AX113" s="10">
        <f t="shared" si="41"/>
        <v>3.9173398527557528</v>
      </c>
      <c r="AY113" s="10">
        <f t="shared" si="41"/>
        <v>2.7892134543608913</v>
      </c>
      <c r="AZ113" s="10">
        <f t="shared" si="41"/>
        <v>3.0629313974189896</v>
      </c>
      <c r="BA113" s="10">
        <f t="shared" si="41"/>
        <v>3.9160719753623874</v>
      </c>
      <c r="BB113" s="10">
        <f t="shared" si="41"/>
        <v>4.3606307133989457</v>
      </c>
      <c r="BC113" s="10">
        <f t="shared" si="41"/>
        <v>3.7198163462155138</v>
      </c>
      <c r="BD113" s="10">
        <f t="shared" si="41"/>
        <v>4.3812699437414926</v>
      </c>
      <c r="BE113" s="10">
        <f t="shared" si="44"/>
        <v>4.0078253375119566</v>
      </c>
      <c r="BF113" s="10">
        <f t="shared" si="44"/>
        <v>4.2646007300373059</v>
      </c>
      <c r="BG113" s="10">
        <f t="shared" si="44"/>
        <v>3.1248067652015763</v>
      </c>
      <c r="BH113" s="11">
        <f t="shared" si="38"/>
        <v>0.52264352790695312</v>
      </c>
      <c r="BI113" s="13">
        <f t="shared" si="39"/>
        <v>2.7111138350585571</v>
      </c>
    </row>
    <row r="114" spans="1:61" x14ac:dyDescent="0.3">
      <c r="B114" s="14" t="s">
        <v>46</v>
      </c>
      <c r="C114" s="15">
        <v>943</v>
      </c>
      <c r="D114" s="15">
        <v>93</v>
      </c>
      <c r="E114" s="15">
        <v>237</v>
      </c>
      <c r="F114" s="15">
        <v>1281</v>
      </c>
      <c r="G114" s="15">
        <v>290</v>
      </c>
      <c r="H114" s="15">
        <v>6</v>
      </c>
      <c r="I114" s="15">
        <v>1</v>
      </c>
      <c r="J114" s="15">
        <v>41</v>
      </c>
      <c r="K114" s="16">
        <v>27</v>
      </c>
      <c r="L114" s="16">
        <v>23</v>
      </c>
      <c r="M114" s="17">
        <v>3108</v>
      </c>
      <c r="N114" s="17">
        <f t="shared" si="26"/>
        <v>166</v>
      </c>
      <c r="O114" s="18">
        <v>903399</v>
      </c>
      <c r="P114" s="15">
        <v>8261</v>
      </c>
      <c r="Q114" s="15">
        <v>270123</v>
      </c>
      <c r="R114" s="15">
        <v>1094491</v>
      </c>
      <c r="S114" s="15">
        <v>6574</v>
      </c>
      <c r="T114" s="15">
        <v>237</v>
      </c>
      <c r="U114" s="15">
        <v>500</v>
      </c>
      <c r="V114" s="15">
        <v>1260</v>
      </c>
      <c r="W114" s="16">
        <v>2000</v>
      </c>
      <c r="X114" s="20">
        <v>1250</v>
      </c>
      <c r="Y114" s="17">
        <v>2374269</v>
      </c>
      <c r="Z114" s="17">
        <f t="shared" si="42"/>
        <v>86174</v>
      </c>
      <c r="AA114" s="10">
        <f t="shared" si="27"/>
        <v>0.3034105534105534</v>
      </c>
      <c r="AB114" s="10">
        <f t="shared" si="28"/>
        <v>2.9922779922779922E-2</v>
      </c>
      <c r="AC114" s="10">
        <f t="shared" si="29"/>
        <v>7.6254826254826255E-2</v>
      </c>
      <c r="AD114" s="10">
        <f t="shared" si="30"/>
        <v>0.41216216216216217</v>
      </c>
      <c r="AE114" s="10">
        <f t="shared" si="31"/>
        <v>9.3307593307593306E-2</v>
      </c>
      <c r="AF114" s="10">
        <f t="shared" si="32"/>
        <v>1.9305019305019305E-3</v>
      </c>
      <c r="AG114" s="10">
        <f t="shared" si="33"/>
        <v>3.2175032175032174E-4</v>
      </c>
      <c r="AH114" s="10">
        <f t="shared" si="34"/>
        <v>1.3191763191763193E-2</v>
      </c>
      <c r="AI114" s="10">
        <f t="shared" si="35"/>
        <v>8.6872586872586872E-3</v>
      </c>
      <c r="AJ114" s="10">
        <f t="shared" si="36"/>
        <v>7.4002574002574005E-3</v>
      </c>
      <c r="AK114" s="11">
        <f t="shared" si="37"/>
        <v>5.341055341055341E-2</v>
      </c>
      <c r="AL114" s="12">
        <f t="shared" si="43"/>
        <v>1043.835558817311</v>
      </c>
      <c r="AM114" s="12">
        <f t="shared" si="43"/>
        <v>11257.71698341605</v>
      </c>
      <c r="AN114" s="12">
        <f t="shared" si="43"/>
        <v>877.3780833175997</v>
      </c>
      <c r="AO114" s="12">
        <f t="shared" si="43"/>
        <v>1170.4070659329316</v>
      </c>
      <c r="AP114" s="12">
        <f t="shared" si="43"/>
        <v>44113.173106175847</v>
      </c>
      <c r="AQ114" s="12">
        <f t="shared" si="43"/>
        <v>25316.455696202531</v>
      </c>
      <c r="AR114" s="12">
        <f t="shared" si="43"/>
        <v>2000</v>
      </c>
      <c r="AS114" s="12">
        <f t="shared" si="43"/>
        <v>32539.682539682541</v>
      </c>
      <c r="AT114" s="12">
        <f t="shared" si="43"/>
        <v>13500</v>
      </c>
      <c r="AU114" s="12">
        <f t="shared" si="43"/>
        <v>18400</v>
      </c>
      <c r="AV114" s="12">
        <f t="shared" si="25"/>
        <v>1926.3350894701418</v>
      </c>
      <c r="AW114" s="10">
        <f t="shared" si="41"/>
        <v>3.0186320872455399</v>
      </c>
      <c r="AX114" s="10">
        <f t="shared" si="41"/>
        <v>4.0514503263915413</v>
      </c>
      <c r="AY114" s="10">
        <f t="shared" si="41"/>
        <v>2.9431867816382113</v>
      </c>
      <c r="AZ114" s="10">
        <f t="shared" si="41"/>
        <v>3.0683369350297789</v>
      </c>
      <c r="BA114" s="10">
        <f t="shared" si="41"/>
        <v>4.6445682981533505</v>
      </c>
      <c r="BB114" s="10">
        <f t="shared" si="41"/>
        <v>4.4034029043735394</v>
      </c>
      <c r="BC114" s="10">
        <f t="shared" si="41"/>
        <v>3.3010299956639813</v>
      </c>
      <c r="BD114" s="10">
        <f t="shared" si="41"/>
        <v>4.512413311602173</v>
      </c>
      <c r="BE114" s="10">
        <f t="shared" si="44"/>
        <v>4.1303337684950066</v>
      </c>
      <c r="BF114" s="10">
        <f t="shared" si="44"/>
        <v>4.2648178230095368</v>
      </c>
      <c r="BG114" s="10">
        <f t="shared" si="44"/>
        <v>3.2847318356699828</v>
      </c>
      <c r="BH114" s="11">
        <f t="shared" si="38"/>
        <v>0.51475283284992956</v>
      </c>
      <c r="BI114" s="13">
        <f t="shared" si="39"/>
        <v>2.977728177278947</v>
      </c>
    </row>
    <row r="115" spans="1:61" x14ac:dyDescent="0.3">
      <c r="B115" s="9" t="s">
        <v>47</v>
      </c>
      <c r="C115" s="15">
        <v>998</v>
      </c>
      <c r="D115" s="15">
        <v>120</v>
      </c>
      <c r="E115" s="15">
        <v>255</v>
      </c>
      <c r="F115" s="15">
        <v>621</v>
      </c>
      <c r="G115" s="15">
        <v>80</v>
      </c>
      <c r="H115" s="15">
        <v>30</v>
      </c>
      <c r="I115" s="15">
        <v>61</v>
      </c>
      <c r="J115" s="15">
        <v>46</v>
      </c>
      <c r="K115" s="16">
        <v>7</v>
      </c>
      <c r="L115" s="16">
        <v>40</v>
      </c>
      <c r="M115" s="17">
        <v>2561</v>
      </c>
      <c r="N115" s="17">
        <f t="shared" si="26"/>
        <v>303</v>
      </c>
      <c r="O115" s="18">
        <v>880614</v>
      </c>
      <c r="P115" s="15">
        <v>10978</v>
      </c>
      <c r="Q115" s="15">
        <v>263686</v>
      </c>
      <c r="R115" s="15">
        <v>565447</v>
      </c>
      <c r="S115" s="15">
        <v>8713</v>
      </c>
      <c r="T115" s="15">
        <v>1123</v>
      </c>
      <c r="U115" s="15">
        <v>26962</v>
      </c>
      <c r="V115" s="15">
        <v>2061</v>
      </c>
      <c r="W115" s="16">
        <v>423</v>
      </c>
      <c r="X115" s="20">
        <v>2120</v>
      </c>
      <c r="Y115" s="17">
        <v>1970859</v>
      </c>
      <c r="Z115" s="17">
        <f t="shared" si="42"/>
        <v>208732</v>
      </c>
      <c r="AA115" s="10">
        <f t="shared" si="27"/>
        <v>0.38969152674736429</v>
      </c>
      <c r="AB115" s="10">
        <f t="shared" si="28"/>
        <v>4.6856696602889499E-2</v>
      </c>
      <c r="AC115" s="10">
        <f t="shared" si="29"/>
        <v>9.9570480281140183E-2</v>
      </c>
      <c r="AD115" s="10">
        <f t="shared" si="30"/>
        <v>0.24248340491995315</v>
      </c>
      <c r="AE115" s="10">
        <f t="shared" si="31"/>
        <v>3.1237797735259663E-2</v>
      </c>
      <c r="AF115" s="10">
        <f t="shared" si="32"/>
        <v>1.1714174150722375E-2</v>
      </c>
      <c r="AG115" s="10">
        <f t="shared" si="33"/>
        <v>2.3818820773135494E-2</v>
      </c>
      <c r="AH115" s="10">
        <f t="shared" si="34"/>
        <v>1.7961733697774308E-2</v>
      </c>
      <c r="AI115" s="10">
        <f t="shared" si="35"/>
        <v>2.7333073018352208E-3</v>
      </c>
      <c r="AJ115" s="10">
        <f t="shared" si="36"/>
        <v>1.5618898867629832E-2</v>
      </c>
      <c r="AK115" s="11">
        <f t="shared" si="37"/>
        <v>0.11831315892229598</v>
      </c>
      <c r="AL115" s="12">
        <f t="shared" si="43"/>
        <v>1133.3001746508687</v>
      </c>
      <c r="AM115" s="12">
        <f t="shared" si="43"/>
        <v>10930.952814720349</v>
      </c>
      <c r="AN115" s="12">
        <f t="shared" si="43"/>
        <v>967.05930538595146</v>
      </c>
      <c r="AO115" s="12">
        <f t="shared" si="43"/>
        <v>1098.2461663073639</v>
      </c>
      <c r="AP115" s="12">
        <f t="shared" si="43"/>
        <v>9181.6825433260656</v>
      </c>
      <c r="AQ115" s="12">
        <f t="shared" si="43"/>
        <v>26714.158504007122</v>
      </c>
      <c r="AR115" s="12">
        <f t="shared" si="43"/>
        <v>2262.4434389140274</v>
      </c>
      <c r="AS115" s="12">
        <f t="shared" si="43"/>
        <v>22319.262493934984</v>
      </c>
      <c r="AT115" s="12">
        <f t="shared" si="43"/>
        <v>16548.463356973996</v>
      </c>
      <c r="AU115" s="12">
        <f t="shared" si="43"/>
        <v>18867.924528301886</v>
      </c>
      <c r="AV115" s="12">
        <f t="shared" si="25"/>
        <v>1451.6221758043807</v>
      </c>
      <c r="AW115" s="10">
        <f t="shared" si="41"/>
        <v>3.0543449556959836</v>
      </c>
      <c r="AX115" s="10">
        <f t="shared" si="41"/>
        <v>4.0386580196020283</v>
      </c>
      <c r="AY115" s="10">
        <f t="shared" si="41"/>
        <v>2.985453108221678</v>
      </c>
      <c r="AZ115" s="10">
        <f t="shared" si="41"/>
        <v>3.0406996959305626</v>
      </c>
      <c r="BA115" s="10">
        <f t="shared" si="41"/>
        <v>3.9629222729578686</v>
      </c>
      <c r="BB115" s="10">
        <f t="shared" si="41"/>
        <v>4.4267414984582043</v>
      </c>
      <c r="BC115" s="10">
        <f t="shared" si="41"/>
        <v>3.3545777306509081</v>
      </c>
      <c r="BD115" s="10">
        <f t="shared" si="41"/>
        <v>4.3486798399023616</v>
      </c>
      <c r="BE115" s="10">
        <f t="shared" si="44"/>
        <v>4.2187576726392146</v>
      </c>
      <c r="BF115" s="10">
        <f t="shared" si="44"/>
        <v>4.2757241303992108</v>
      </c>
      <c r="BG115" s="10">
        <f t="shared" si="44"/>
        <v>3.1618535941082317</v>
      </c>
      <c r="BH115" s="11">
        <f t="shared" si="38"/>
        <v>0.50516835250303227</v>
      </c>
      <c r="BI115" s="13">
        <f t="shared" si="39"/>
        <v>2.9032412259653975</v>
      </c>
    </row>
    <row r="116" spans="1:61" x14ac:dyDescent="0.3">
      <c r="B116" s="9" t="s">
        <v>48</v>
      </c>
      <c r="C116" s="15">
        <v>1001</v>
      </c>
      <c r="D116" s="15">
        <v>701</v>
      </c>
      <c r="E116" s="15">
        <v>99</v>
      </c>
      <c r="F116" s="15">
        <v>295</v>
      </c>
      <c r="G116" s="15">
        <v>109</v>
      </c>
      <c r="H116" s="15">
        <v>8</v>
      </c>
      <c r="I116" s="15">
        <v>122</v>
      </c>
      <c r="J116" s="15">
        <v>101</v>
      </c>
      <c r="K116" s="16">
        <v>36</v>
      </c>
      <c r="L116" s="16">
        <v>64</v>
      </c>
      <c r="M116" s="17">
        <v>3247</v>
      </c>
      <c r="N116" s="17">
        <f t="shared" si="26"/>
        <v>711</v>
      </c>
      <c r="O116" s="18">
        <v>803016</v>
      </c>
      <c r="P116" s="15">
        <v>52149</v>
      </c>
      <c r="Q116" s="15">
        <v>117037</v>
      </c>
      <c r="R116" s="15">
        <v>228751</v>
      </c>
      <c r="S116" s="15">
        <v>17132</v>
      </c>
      <c r="T116" s="15">
        <v>1021</v>
      </c>
      <c r="U116" s="15">
        <v>14960</v>
      </c>
      <c r="V116" s="15">
        <v>5826</v>
      </c>
      <c r="W116" s="16">
        <v>3000</v>
      </c>
      <c r="X116" s="20">
        <v>3505</v>
      </c>
      <c r="Y116" s="17">
        <v>1570198</v>
      </c>
      <c r="Z116" s="17">
        <f t="shared" si="42"/>
        <v>323801</v>
      </c>
      <c r="AA116" s="10">
        <f t="shared" si="27"/>
        <v>0.30828457037265167</v>
      </c>
      <c r="AB116" s="10">
        <f t="shared" si="28"/>
        <v>0.21589159223898985</v>
      </c>
      <c r="AC116" s="10">
        <f t="shared" si="29"/>
        <v>3.0489682784108407E-2</v>
      </c>
      <c r="AD116" s="10">
        <f t="shared" si="30"/>
        <v>9.0853095164767472E-2</v>
      </c>
      <c r="AE116" s="10">
        <f t="shared" si="31"/>
        <v>3.3569448721897134E-2</v>
      </c>
      <c r="AF116" s="10">
        <f t="shared" si="32"/>
        <v>2.4638127502309825E-3</v>
      </c>
      <c r="AG116" s="10">
        <f t="shared" si="33"/>
        <v>3.7573144441022485E-2</v>
      </c>
      <c r="AH116" s="10">
        <f t="shared" si="34"/>
        <v>3.1105635971666153E-2</v>
      </c>
      <c r="AI116" s="10">
        <f t="shared" si="35"/>
        <v>1.108715737603942E-2</v>
      </c>
      <c r="AJ116" s="10">
        <f t="shared" si="36"/>
        <v>1.971050200184786E-2</v>
      </c>
      <c r="AK116" s="11">
        <f t="shared" si="37"/>
        <v>0.21897135817677857</v>
      </c>
      <c r="AL116" s="12">
        <f t="shared" si="43"/>
        <v>1246.5505045976668</v>
      </c>
      <c r="AM116" s="12">
        <f t="shared" si="43"/>
        <v>13442.252008667472</v>
      </c>
      <c r="AN116" s="12">
        <f t="shared" si="43"/>
        <v>845.88634363491883</v>
      </c>
      <c r="AO116" s="12">
        <f t="shared" si="43"/>
        <v>1289.611848691372</v>
      </c>
      <c r="AP116" s="12">
        <f t="shared" si="43"/>
        <v>6362.3628297922014</v>
      </c>
      <c r="AQ116" s="12">
        <f t="shared" si="43"/>
        <v>7835.4554358472087</v>
      </c>
      <c r="AR116" s="12">
        <f t="shared" si="43"/>
        <v>8155.0802139037442</v>
      </c>
      <c r="AS116" s="12">
        <f t="shared" si="43"/>
        <v>17336.079642979748</v>
      </c>
      <c r="AT116" s="12">
        <f t="shared" si="43"/>
        <v>12000</v>
      </c>
      <c r="AU116" s="12">
        <f t="shared" si="43"/>
        <v>18259.629101283881</v>
      </c>
      <c r="AV116" s="12">
        <f t="shared" si="25"/>
        <v>2195.7930951417693</v>
      </c>
      <c r="AW116" s="10">
        <f t="shared" si="41"/>
        <v>3.0957098788476065</v>
      </c>
      <c r="AX116" s="10">
        <f t="shared" si="41"/>
        <v>4.1284720330784301</v>
      </c>
      <c r="AY116" s="10">
        <f t="shared" si="41"/>
        <v>2.9273120135731179</v>
      </c>
      <c r="AZ116" s="10">
        <f t="shared" si="41"/>
        <v>3.1104590146887148</v>
      </c>
      <c r="BA116" s="10">
        <f t="shared" si="41"/>
        <v>3.803618432216092</v>
      </c>
      <c r="BB116" s="10">
        <f t="shared" si="41"/>
        <v>3.8940642449050333</v>
      </c>
      <c r="BC116" s="10">
        <f t="shared" si="41"/>
        <v>3.9114282371463056</v>
      </c>
      <c r="BD116" s="10">
        <f t="shared" si="41"/>
        <v>4.2389508934909941</v>
      </c>
      <c r="BE116" s="10">
        <f t="shared" si="44"/>
        <v>4.0791812460476251</v>
      </c>
      <c r="BF116" s="10">
        <f t="shared" si="44"/>
        <v>4.2614919516812098</v>
      </c>
      <c r="BG116" s="10">
        <f t="shared" si="44"/>
        <v>3.3415914150714872</v>
      </c>
      <c r="BH116" s="11">
        <f t="shared" si="38"/>
        <v>0.54339059454648142</v>
      </c>
      <c r="BI116" s="13">
        <f t="shared" si="39"/>
        <v>2.9680916940795199</v>
      </c>
    </row>
    <row r="117" spans="1:61" x14ac:dyDescent="0.3">
      <c r="B117" s="9" t="s">
        <v>49</v>
      </c>
      <c r="C117" s="15">
        <v>712</v>
      </c>
      <c r="D117" s="15">
        <v>766</v>
      </c>
      <c r="E117" s="15">
        <v>279</v>
      </c>
      <c r="F117" s="15">
        <v>268</v>
      </c>
      <c r="G117" s="15">
        <v>197</v>
      </c>
      <c r="H117" s="15">
        <v>33</v>
      </c>
      <c r="I117" s="15">
        <v>1</v>
      </c>
      <c r="J117" s="15">
        <v>57</v>
      </c>
      <c r="K117" s="16">
        <v>26</v>
      </c>
      <c r="L117" s="16">
        <v>51</v>
      </c>
      <c r="M117" s="17">
        <v>3083</v>
      </c>
      <c r="N117" s="17">
        <f t="shared" si="26"/>
        <v>693</v>
      </c>
      <c r="O117" s="18">
        <v>616802</v>
      </c>
      <c r="P117" s="15">
        <v>73186</v>
      </c>
      <c r="Q117" s="15">
        <v>167754</v>
      </c>
      <c r="R117" s="15">
        <v>260918</v>
      </c>
      <c r="S117" s="15">
        <v>30118</v>
      </c>
      <c r="T117" s="15">
        <v>2456</v>
      </c>
      <c r="U117" s="15">
        <v>60</v>
      </c>
      <c r="V117" s="15">
        <v>1852</v>
      </c>
      <c r="W117" s="16">
        <v>2000</v>
      </c>
      <c r="X117" s="20">
        <v>2605</v>
      </c>
      <c r="Y117" s="17">
        <v>1727813</v>
      </c>
      <c r="Z117" s="17">
        <f t="shared" si="42"/>
        <v>570062</v>
      </c>
      <c r="AA117" s="10">
        <f t="shared" si="27"/>
        <v>0.23094388582549466</v>
      </c>
      <c r="AB117" s="10">
        <f t="shared" si="28"/>
        <v>0.24845929289652935</v>
      </c>
      <c r="AC117" s="10">
        <f t="shared" si="29"/>
        <v>9.0496269867012646E-2</v>
      </c>
      <c r="AD117" s="10">
        <f t="shared" si="30"/>
        <v>8.6928316574764838E-2</v>
      </c>
      <c r="AE117" s="10">
        <f t="shared" si="31"/>
        <v>6.3898799870256248E-2</v>
      </c>
      <c r="AF117" s="10">
        <f t="shared" si="32"/>
        <v>1.0703859876743431E-2</v>
      </c>
      <c r="AG117" s="10">
        <f t="shared" si="33"/>
        <v>3.243593902043464E-4</v>
      </c>
      <c r="AH117" s="10">
        <f t="shared" si="34"/>
        <v>1.8488485241647746E-2</v>
      </c>
      <c r="AI117" s="10">
        <f t="shared" si="35"/>
        <v>8.433344145313007E-3</v>
      </c>
      <c r="AJ117" s="10">
        <f t="shared" si="36"/>
        <v>1.6542328900421666E-2</v>
      </c>
      <c r="AK117" s="11">
        <f t="shared" si="37"/>
        <v>0.22478105741161206</v>
      </c>
      <c r="AL117" s="12">
        <f t="shared" si="43"/>
        <v>1154.3412634848783</v>
      </c>
      <c r="AM117" s="12">
        <f t="shared" si="43"/>
        <v>10466.48266061815</v>
      </c>
      <c r="AN117" s="12">
        <f t="shared" si="43"/>
        <v>1663.1496119317574</v>
      </c>
      <c r="AO117" s="12">
        <f t="shared" si="43"/>
        <v>1027.1426271855526</v>
      </c>
      <c r="AP117" s="12">
        <f t="shared" si="43"/>
        <v>6540.9389733714061</v>
      </c>
      <c r="AQ117" s="12">
        <f t="shared" si="43"/>
        <v>13436.482084690555</v>
      </c>
      <c r="AR117" s="12">
        <f t="shared" si="43"/>
        <v>16666.666666666668</v>
      </c>
      <c r="AS117" s="12">
        <f t="shared" si="43"/>
        <v>30777.537796976241</v>
      </c>
      <c r="AT117" s="12">
        <f t="shared" si="43"/>
        <v>13000</v>
      </c>
      <c r="AU117" s="12">
        <f t="shared" si="43"/>
        <v>19577.735124760075</v>
      </c>
      <c r="AV117" s="12">
        <f t="shared" si="25"/>
        <v>1215.6572442997428</v>
      </c>
      <c r="AW117" s="10">
        <f t="shared" si="41"/>
        <v>3.0623342203780743</v>
      </c>
      <c r="AX117" s="10">
        <f t="shared" si="41"/>
        <v>4.0198007583044486</v>
      </c>
      <c r="AY117" s="10">
        <f t="shared" si="41"/>
        <v>3.2209313188008752</v>
      </c>
      <c r="AZ117" s="10">
        <f t="shared" si="41"/>
        <v>3.0116307531385287</v>
      </c>
      <c r="BA117" s="10">
        <f t="shared" si="41"/>
        <v>3.8156400972053968</v>
      </c>
      <c r="BB117" s="10">
        <f t="shared" si="41"/>
        <v>4.1282855774087572</v>
      </c>
      <c r="BC117" s="10">
        <f t="shared" si="41"/>
        <v>4.2218487496163561</v>
      </c>
      <c r="BD117" s="10">
        <f t="shared" si="41"/>
        <v>4.4882338733265756</v>
      </c>
      <c r="BE117" s="10">
        <f t="shared" si="44"/>
        <v>4.1139433523068369</v>
      </c>
      <c r="BF117" s="10">
        <f t="shared" si="44"/>
        <v>4.2917624484623929</v>
      </c>
      <c r="BG117" s="10">
        <f t="shared" si="44"/>
        <v>3.0848111424593614</v>
      </c>
      <c r="BH117" s="11">
        <f t="shared" si="38"/>
        <v>0.53538439982405706</v>
      </c>
      <c r="BI117" s="13">
        <f t="shared" si="39"/>
        <v>2.9535891249024511</v>
      </c>
    </row>
    <row r="118" spans="1:61" x14ac:dyDescent="0.3">
      <c r="B118" s="9" t="s">
        <v>50</v>
      </c>
      <c r="C118" s="15">
        <v>631</v>
      </c>
      <c r="D118" s="15">
        <v>238</v>
      </c>
      <c r="E118" s="15">
        <v>110</v>
      </c>
      <c r="F118" s="15">
        <v>125</v>
      </c>
      <c r="G118" s="15">
        <v>305</v>
      </c>
      <c r="H118" s="15">
        <v>76</v>
      </c>
      <c r="I118" s="15">
        <v>59</v>
      </c>
      <c r="J118" s="15">
        <v>169</v>
      </c>
      <c r="K118" s="16">
        <v>83</v>
      </c>
      <c r="L118" s="16">
        <v>61</v>
      </c>
      <c r="M118" s="17">
        <v>2524</v>
      </c>
      <c r="N118" s="17">
        <f t="shared" si="26"/>
        <v>667</v>
      </c>
      <c r="O118" s="18">
        <v>713859</v>
      </c>
      <c r="P118" s="15">
        <v>18990</v>
      </c>
      <c r="Q118" s="15">
        <v>125679</v>
      </c>
      <c r="R118" s="15">
        <v>73558</v>
      </c>
      <c r="S118" s="15">
        <v>44895</v>
      </c>
      <c r="T118" s="15">
        <v>3219</v>
      </c>
      <c r="U118" s="15">
        <v>16771</v>
      </c>
      <c r="V118" s="15">
        <v>8044</v>
      </c>
      <c r="W118" s="16">
        <v>7000</v>
      </c>
      <c r="X118" s="20">
        <v>3305</v>
      </c>
      <c r="Y118" s="17">
        <v>1601074</v>
      </c>
      <c r="Z118" s="17">
        <f t="shared" si="42"/>
        <v>585754</v>
      </c>
      <c r="AA118" s="10">
        <f t="shared" si="27"/>
        <v>0.25</v>
      </c>
      <c r="AB118" s="10">
        <f t="shared" si="28"/>
        <v>9.4294770206022185E-2</v>
      </c>
      <c r="AC118" s="10">
        <f t="shared" si="29"/>
        <v>4.3581616481774964E-2</v>
      </c>
      <c r="AD118" s="10">
        <f t="shared" si="30"/>
        <v>4.9524564183835183E-2</v>
      </c>
      <c r="AE118" s="10">
        <f t="shared" si="31"/>
        <v>0.12083993660855784</v>
      </c>
      <c r="AF118" s="10">
        <f t="shared" si="32"/>
        <v>3.0110935023771792E-2</v>
      </c>
      <c r="AG118" s="10">
        <f t="shared" si="33"/>
        <v>2.3375594294770204E-2</v>
      </c>
      <c r="AH118" s="10">
        <f t="shared" si="34"/>
        <v>6.6957210776545165E-2</v>
      </c>
      <c r="AI118" s="10">
        <f t="shared" si="35"/>
        <v>3.2884310618066563E-2</v>
      </c>
      <c r="AJ118" s="10">
        <f t="shared" si="36"/>
        <v>2.4167987321711569E-2</v>
      </c>
      <c r="AK118" s="11">
        <f t="shared" si="37"/>
        <v>0.26426307448494452</v>
      </c>
      <c r="AL118" s="12">
        <f t="shared" si="43"/>
        <v>883.92805862222087</v>
      </c>
      <c r="AM118" s="12">
        <f t="shared" si="43"/>
        <v>12532.912058978409</v>
      </c>
      <c r="AN118" s="12">
        <f t="shared" si="43"/>
        <v>875.24566554476087</v>
      </c>
      <c r="AO118" s="12">
        <f t="shared" si="43"/>
        <v>1699.3392968813725</v>
      </c>
      <c r="AP118" s="12">
        <f t="shared" si="43"/>
        <v>6793.6295801314172</v>
      </c>
      <c r="AQ118" s="12">
        <f t="shared" si="43"/>
        <v>23609.816713264987</v>
      </c>
      <c r="AR118" s="12">
        <f t="shared" si="43"/>
        <v>3517.9774610935542</v>
      </c>
      <c r="AS118" s="12">
        <f t="shared" si="43"/>
        <v>21009.448035803081</v>
      </c>
      <c r="AT118" s="12">
        <f t="shared" si="43"/>
        <v>11857.142857142857</v>
      </c>
      <c r="AU118" s="12">
        <f t="shared" si="43"/>
        <v>18456.883509833584</v>
      </c>
      <c r="AV118" s="12">
        <f t="shared" si="25"/>
        <v>1138.7032781679682</v>
      </c>
      <c r="AW118" s="10">
        <f t="shared" si="41"/>
        <v>2.9464169199737147</v>
      </c>
      <c r="AX118" s="10">
        <f t="shared" si="41"/>
        <v>4.098051992319494</v>
      </c>
      <c r="AY118" s="10">
        <f t="shared" si="41"/>
        <v>2.9421299686976776</v>
      </c>
      <c r="AZ118" s="10">
        <f t="shared" si="41"/>
        <v>3.2302801005003623</v>
      </c>
      <c r="BA118" s="10">
        <f t="shared" si="41"/>
        <v>3.8321018634509132</v>
      </c>
      <c r="BB118" s="10">
        <f t="shared" si="41"/>
        <v>4.3730926155951781</v>
      </c>
      <c r="BC118" s="10">
        <f t="shared" si="41"/>
        <v>3.5462930527013019</v>
      </c>
      <c r="BD118" s="10">
        <f t="shared" si="41"/>
        <v>4.3224146426889689</v>
      </c>
      <c r="BE118" s="10">
        <f t="shared" si="44"/>
        <v>4.0739800523618168</v>
      </c>
      <c r="BF118" s="10">
        <f t="shared" si="44"/>
        <v>4.2661583711891078</v>
      </c>
      <c r="BG118" s="10">
        <f t="shared" si="44"/>
        <v>3.0564105709249771</v>
      </c>
      <c r="BH118" s="11">
        <f t="shared" si="38"/>
        <v>0.5344149462736687</v>
      </c>
      <c r="BI118" s="13">
        <f t="shared" si="39"/>
        <v>2.8676744042984281</v>
      </c>
    </row>
    <row r="119" spans="1:61" x14ac:dyDescent="0.3">
      <c r="B119" s="9" t="s">
        <v>51</v>
      </c>
      <c r="C119" s="15">
        <v>630</v>
      </c>
      <c r="D119" s="15">
        <v>479</v>
      </c>
      <c r="E119" s="15">
        <v>41</v>
      </c>
      <c r="F119" s="15">
        <v>223</v>
      </c>
      <c r="G119" s="15">
        <v>471</v>
      </c>
      <c r="H119" s="15">
        <v>436</v>
      </c>
      <c r="I119" s="15">
        <v>130</v>
      </c>
      <c r="J119" s="15">
        <v>69</v>
      </c>
      <c r="K119" s="16">
        <v>192</v>
      </c>
      <c r="L119" s="16">
        <v>81</v>
      </c>
      <c r="M119" s="17">
        <v>3239</v>
      </c>
      <c r="N119" s="17">
        <f t="shared" si="26"/>
        <v>487</v>
      </c>
      <c r="O119" s="18">
        <v>583796</v>
      </c>
      <c r="P119" s="15">
        <v>45104</v>
      </c>
      <c r="Q119" s="15">
        <v>26750</v>
      </c>
      <c r="R119" s="15">
        <v>155787</v>
      </c>
      <c r="S119" s="15">
        <v>10052</v>
      </c>
      <c r="T119" s="15">
        <v>142134</v>
      </c>
      <c r="U119" s="15">
        <v>13367</v>
      </c>
      <c r="V119" s="15">
        <v>3486</v>
      </c>
      <c r="W119" s="16">
        <v>16000</v>
      </c>
      <c r="X119" s="20">
        <v>4460</v>
      </c>
      <c r="Y119" s="17">
        <v>1428955</v>
      </c>
      <c r="Z119" s="17">
        <f t="shared" si="42"/>
        <v>428019</v>
      </c>
      <c r="AA119" s="10">
        <f t="shared" si="27"/>
        <v>0.19450447669033652</v>
      </c>
      <c r="AB119" s="10">
        <f t="shared" si="28"/>
        <v>0.14788514973757333</v>
      </c>
      <c r="AC119" s="10">
        <f t="shared" si="29"/>
        <v>1.2658227848101266E-2</v>
      </c>
      <c r="AD119" s="10">
        <f t="shared" si="30"/>
        <v>6.8848410003087376E-2</v>
      </c>
      <c r="AE119" s="10">
        <f t="shared" si="31"/>
        <v>0.14541525162087063</v>
      </c>
      <c r="AF119" s="10">
        <f t="shared" si="32"/>
        <v>0.1346094473602964</v>
      </c>
      <c r="AG119" s="10">
        <f t="shared" si="33"/>
        <v>4.0135844396418645E-2</v>
      </c>
      <c r="AH119" s="10">
        <f t="shared" si="34"/>
        <v>2.1302871256560666E-2</v>
      </c>
      <c r="AI119" s="10">
        <f t="shared" si="35"/>
        <v>5.9277554800864461E-2</v>
      </c>
      <c r="AJ119" s="10">
        <f t="shared" si="36"/>
        <v>2.5007718431614697E-2</v>
      </c>
      <c r="AK119" s="11">
        <f t="shared" si="37"/>
        <v>0.150355047854276</v>
      </c>
      <c r="AL119" s="12">
        <f t="shared" si="43"/>
        <v>1079.1440845774894</v>
      </c>
      <c r="AM119" s="12">
        <f t="shared" si="43"/>
        <v>10619.90067399787</v>
      </c>
      <c r="AN119" s="12">
        <f t="shared" si="43"/>
        <v>1532.7102803738319</v>
      </c>
      <c r="AO119" s="12">
        <f t="shared" si="43"/>
        <v>1431.4416478910307</v>
      </c>
      <c r="AP119" s="12">
        <f t="shared" si="43"/>
        <v>46856.346995622764</v>
      </c>
      <c r="AQ119" s="12">
        <f t="shared" si="43"/>
        <v>3067.5278258544754</v>
      </c>
      <c r="AR119" s="12">
        <f t="shared" si="43"/>
        <v>9725.443255779157</v>
      </c>
      <c r="AS119" s="12">
        <f t="shared" si="43"/>
        <v>19793.459552495697</v>
      </c>
      <c r="AT119" s="12">
        <f t="shared" si="43"/>
        <v>12000</v>
      </c>
      <c r="AU119" s="12">
        <f t="shared" si="43"/>
        <v>18161.434977578472</v>
      </c>
      <c r="AV119" s="12">
        <f t="shared" si="25"/>
        <v>1137.7999574785233</v>
      </c>
      <c r="AW119" s="10">
        <f t="shared" si="41"/>
        <v>3.0330794344505736</v>
      </c>
      <c r="AX119" s="10">
        <f t="shared" si="41"/>
        <v>4.0261204548870362</v>
      </c>
      <c r="AY119" s="10">
        <f t="shared" si="41"/>
        <v>3.1854600703624882</v>
      </c>
      <c r="AZ119" s="10">
        <f t="shared" si="41"/>
        <v>3.1557736488889105</v>
      </c>
      <c r="BA119" s="10">
        <f t="shared" si="41"/>
        <v>4.6707684272083574</v>
      </c>
      <c r="BB119" s="10">
        <f t="shared" si="41"/>
        <v>3.4867885109459831</v>
      </c>
      <c r="BC119" s="10">
        <f t="shared" si="41"/>
        <v>3.9879094042550238</v>
      </c>
      <c r="BD119" s="10">
        <f t="shared" si="41"/>
        <v>4.2965217079632811</v>
      </c>
      <c r="BE119" s="10">
        <f t="shared" si="44"/>
        <v>4.0791812460476251</v>
      </c>
      <c r="BF119" s="10">
        <f t="shared" si="44"/>
        <v>4.2591501601665076</v>
      </c>
      <c r="BG119" s="10">
        <f t="shared" si="44"/>
        <v>3.0560659132014458</v>
      </c>
      <c r="BH119" s="11">
        <f t="shared" si="38"/>
        <v>0.56239942452348968</v>
      </c>
      <c r="BI119" s="13">
        <f t="shared" si="39"/>
        <v>2.948011523486687</v>
      </c>
    </row>
    <row r="120" spans="1:61" x14ac:dyDescent="0.3">
      <c r="B120" s="9" t="s">
        <v>52</v>
      </c>
      <c r="C120" s="15">
        <v>478</v>
      </c>
      <c r="D120" s="15">
        <v>419</v>
      </c>
      <c r="E120" s="15">
        <v>20</v>
      </c>
      <c r="F120" s="15">
        <v>405</v>
      </c>
      <c r="G120" s="15">
        <v>108</v>
      </c>
      <c r="H120" s="15">
        <v>575</v>
      </c>
      <c r="I120" s="15">
        <v>110</v>
      </c>
      <c r="J120" s="15">
        <v>47</v>
      </c>
      <c r="K120" s="16">
        <v>58</v>
      </c>
      <c r="L120" s="16">
        <v>137</v>
      </c>
      <c r="M120" s="17">
        <v>2689</v>
      </c>
      <c r="N120" s="17">
        <f t="shared" si="26"/>
        <v>332</v>
      </c>
      <c r="O120" s="18">
        <v>769568</v>
      </c>
      <c r="P120" s="15">
        <v>36965</v>
      </c>
      <c r="Q120" s="15">
        <v>23074</v>
      </c>
      <c r="R120" s="15">
        <v>382594</v>
      </c>
      <c r="S120" s="15">
        <v>14950</v>
      </c>
      <c r="T120" s="15">
        <v>177516</v>
      </c>
      <c r="U120" s="15">
        <v>21916</v>
      </c>
      <c r="V120" s="15">
        <v>1490</v>
      </c>
      <c r="W120" s="16">
        <v>3000</v>
      </c>
      <c r="X120" s="20">
        <v>4920</v>
      </c>
      <c r="Y120" s="17">
        <v>1577364</v>
      </c>
      <c r="Z120" s="17">
        <f t="shared" si="42"/>
        <v>141371</v>
      </c>
      <c r="AA120" s="10">
        <f t="shared" si="27"/>
        <v>0.17776124953514316</v>
      </c>
      <c r="AB120" s="10">
        <f t="shared" si="28"/>
        <v>0.15582000743770918</v>
      </c>
      <c r="AC120" s="10">
        <f t="shared" si="29"/>
        <v>7.4377091855708441E-3</v>
      </c>
      <c r="AD120" s="10">
        <f t="shared" si="30"/>
        <v>0.15061361100780959</v>
      </c>
      <c r="AE120" s="10">
        <f t="shared" si="31"/>
        <v>4.0163629602082557E-2</v>
      </c>
      <c r="AF120" s="10">
        <f t="shared" si="32"/>
        <v>0.21383413908516177</v>
      </c>
      <c r="AG120" s="10">
        <f t="shared" si="33"/>
        <v>4.0907400520639646E-2</v>
      </c>
      <c r="AH120" s="10">
        <f t="shared" si="34"/>
        <v>1.7478616586091483E-2</v>
      </c>
      <c r="AI120" s="10">
        <f t="shared" si="35"/>
        <v>2.1569356638155446E-2</v>
      </c>
      <c r="AJ120" s="10">
        <f t="shared" si="36"/>
        <v>5.0948307921160285E-2</v>
      </c>
      <c r="AK120" s="11">
        <f t="shared" si="37"/>
        <v>0.12346597248047601</v>
      </c>
      <c r="AL120" s="12">
        <f t="shared" si="43"/>
        <v>621.12769761736456</v>
      </c>
      <c r="AM120" s="12">
        <f t="shared" si="43"/>
        <v>11335.046665764914</v>
      </c>
      <c r="AN120" s="12">
        <f t="shared" si="43"/>
        <v>866.77645835139117</v>
      </c>
      <c r="AO120" s="12">
        <f t="shared" si="43"/>
        <v>1058.5633857300427</v>
      </c>
      <c r="AP120" s="12">
        <f t="shared" si="43"/>
        <v>7224.0802675585282</v>
      </c>
      <c r="AQ120" s="12">
        <f t="shared" si="43"/>
        <v>3239.1446404831113</v>
      </c>
      <c r="AR120" s="12">
        <f t="shared" si="43"/>
        <v>5019.1640810366853</v>
      </c>
      <c r="AS120" s="12">
        <f t="shared" si="43"/>
        <v>31543.624161073829</v>
      </c>
      <c r="AT120" s="12">
        <f t="shared" si="43"/>
        <v>19333.333333333336</v>
      </c>
      <c r="AU120" s="12">
        <f t="shared" si="43"/>
        <v>27845.528455284555</v>
      </c>
      <c r="AV120" s="12">
        <f t="shared" si="25"/>
        <v>2348.4307248304108</v>
      </c>
      <c r="AW120" s="10">
        <f t="shared" si="41"/>
        <v>2.7931808959404143</v>
      </c>
      <c r="AX120" s="10">
        <f t="shared" si="41"/>
        <v>4.0544233124327596</v>
      </c>
      <c r="AY120" s="10">
        <f t="shared" si="41"/>
        <v>2.9379071073698309</v>
      </c>
      <c r="AZ120" s="10">
        <f t="shared" si="41"/>
        <v>3.024716868258686</v>
      </c>
      <c r="BA120" s="10">
        <f t="shared" si="41"/>
        <v>3.8587825628265011</v>
      </c>
      <c r="BB120" s="10">
        <f t="shared" si="41"/>
        <v>3.5104303413912055</v>
      </c>
      <c r="BC120" s="10">
        <f t="shared" si="41"/>
        <v>3.700631393395553</v>
      </c>
      <c r="BD120" s="10">
        <f t="shared" si="41"/>
        <v>4.4989115895234431</v>
      </c>
      <c r="BE120" s="10">
        <f t="shared" si="44"/>
        <v>4.2863067388432752</v>
      </c>
      <c r="BF120" s="10">
        <f t="shared" si="44"/>
        <v>4.4447554643890461</v>
      </c>
      <c r="BG120" s="10">
        <f t="shared" si="44"/>
        <v>3.3707777536750587</v>
      </c>
      <c r="BH120" s="11">
        <f t="shared" si="38"/>
        <v>0.54113310829421335</v>
      </c>
      <c r="BI120" s="13">
        <f t="shared" si="39"/>
        <v>2.8884576939290882</v>
      </c>
    </row>
    <row r="121" spans="1:61" x14ac:dyDescent="0.3">
      <c r="B121" s="9" t="s">
        <v>53</v>
      </c>
      <c r="C121" s="15">
        <v>650</v>
      </c>
      <c r="D121" s="15">
        <v>865</v>
      </c>
      <c r="E121" s="15">
        <v>368</v>
      </c>
      <c r="F121" s="15">
        <v>710</v>
      </c>
      <c r="G121" s="15">
        <v>176</v>
      </c>
      <c r="H121" s="15">
        <v>144</v>
      </c>
      <c r="I121" s="15">
        <v>163</v>
      </c>
      <c r="J121" s="15">
        <v>134</v>
      </c>
      <c r="K121" s="16">
        <v>248</v>
      </c>
      <c r="L121" s="16">
        <v>59</v>
      </c>
      <c r="M121" s="17">
        <v>3985</v>
      </c>
      <c r="N121" s="17">
        <f t="shared" si="26"/>
        <v>468</v>
      </c>
      <c r="O121" s="18">
        <v>402868</v>
      </c>
      <c r="P121" s="15">
        <v>75642</v>
      </c>
      <c r="Q121" s="15">
        <v>95145</v>
      </c>
      <c r="R121" s="15">
        <v>597253</v>
      </c>
      <c r="S121" s="15">
        <v>1036</v>
      </c>
      <c r="T121" s="15">
        <v>42155</v>
      </c>
      <c r="U121" s="15">
        <v>15200</v>
      </c>
      <c r="V121" s="15">
        <v>3862</v>
      </c>
      <c r="W121" s="16">
        <v>17000</v>
      </c>
      <c r="X121" s="20">
        <v>3904</v>
      </c>
      <c r="Y121" s="17">
        <v>1559391</v>
      </c>
      <c r="Z121" s="17">
        <f t="shared" si="42"/>
        <v>305326</v>
      </c>
      <c r="AA121" s="10">
        <f t="shared" si="27"/>
        <v>0.16311166875784192</v>
      </c>
      <c r="AB121" s="10">
        <f t="shared" si="28"/>
        <v>0.21706398996235884</v>
      </c>
      <c r="AC121" s="10">
        <f t="shared" si="29"/>
        <v>9.2346298619824338E-2</v>
      </c>
      <c r="AD121" s="10">
        <f t="shared" si="30"/>
        <v>0.178168130489335</v>
      </c>
      <c r="AE121" s="10">
        <f t="shared" si="31"/>
        <v>4.4165621079046424E-2</v>
      </c>
      <c r="AF121" s="10">
        <f t="shared" si="32"/>
        <v>3.6135508155583439E-2</v>
      </c>
      <c r="AG121" s="10">
        <f t="shared" si="33"/>
        <v>4.0903387703889585E-2</v>
      </c>
      <c r="AH121" s="10">
        <f t="shared" si="34"/>
        <v>3.3626097867001256E-2</v>
      </c>
      <c r="AI121" s="10">
        <f t="shared" si="35"/>
        <v>6.223337515683814E-2</v>
      </c>
      <c r="AJ121" s="10">
        <f t="shared" si="36"/>
        <v>1.4805520702634882E-2</v>
      </c>
      <c r="AK121" s="11">
        <f t="shared" si="37"/>
        <v>0.11744040150564618</v>
      </c>
      <c r="AL121" s="12">
        <f t="shared" si="43"/>
        <v>1613.431694748652</v>
      </c>
      <c r="AM121" s="12">
        <f t="shared" si="43"/>
        <v>11435.445916289891</v>
      </c>
      <c r="AN121" s="12">
        <f t="shared" si="43"/>
        <v>3867.7807556886855</v>
      </c>
      <c r="AO121" s="12">
        <f t="shared" si="43"/>
        <v>1188.7759458721848</v>
      </c>
      <c r="AP121" s="12">
        <f t="shared" si="43"/>
        <v>169884.16988416988</v>
      </c>
      <c r="AQ121" s="12">
        <f t="shared" ref="AQ121:AU136" si="45">(H121/T121)*1000000</f>
        <v>3415.9648914719487</v>
      </c>
      <c r="AR121" s="12">
        <f t="shared" si="45"/>
        <v>10723.684210526315</v>
      </c>
      <c r="AS121" s="12">
        <f t="shared" si="45"/>
        <v>34697.048161574312</v>
      </c>
      <c r="AT121" s="12">
        <f t="shared" si="45"/>
        <v>14588.235294117647</v>
      </c>
      <c r="AU121" s="12">
        <f t="shared" si="45"/>
        <v>15112.704918032787</v>
      </c>
      <c r="AV121" s="12">
        <f t="shared" si="25"/>
        <v>1532.7879053863737</v>
      </c>
      <c r="AW121" s="10">
        <f t="shared" si="41"/>
        <v>3.2077505841051748</v>
      </c>
      <c r="AX121" s="10">
        <f t="shared" si="41"/>
        <v>4.0582531042473802</v>
      </c>
      <c r="AY121" s="10">
        <f t="shared" si="41"/>
        <v>3.5874618482203728</v>
      </c>
      <c r="AZ121" s="10">
        <f t="shared" si="41"/>
        <v>3.075100008831821</v>
      </c>
      <c r="BA121" s="10">
        <f t="shared" si="41"/>
        <v>5.230152912404936</v>
      </c>
      <c r="BB121" s="10">
        <f t="shared" si="41"/>
        <v>3.53351339845773</v>
      </c>
      <c r="BC121" s="10">
        <f t="shared" si="41"/>
        <v>4.0303440164591855</v>
      </c>
      <c r="BD121" s="10">
        <f t="shared" si="41"/>
        <v>4.540292528921432</v>
      </c>
      <c r="BE121" s="10">
        <f t="shared" si="44"/>
        <v>4.1640027594479427</v>
      </c>
      <c r="BF121" s="10">
        <f t="shared" si="44"/>
        <v>4.17934220264749</v>
      </c>
      <c r="BG121" s="10">
        <f t="shared" si="44"/>
        <v>3.1854820649046927</v>
      </c>
      <c r="BH121" s="11">
        <f t="shared" si="38"/>
        <v>0.56284254498505459</v>
      </c>
      <c r="BI121" s="13">
        <f t="shared" si="39"/>
        <v>3.0375857807470763</v>
      </c>
    </row>
    <row r="122" spans="1:61" x14ac:dyDescent="0.3">
      <c r="B122" s="9" t="s">
        <v>54</v>
      </c>
      <c r="C122" s="15">
        <v>358</v>
      </c>
      <c r="D122" s="15">
        <v>540</v>
      </c>
      <c r="E122" s="15">
        <v>635</v>
      </c>
      <c r="F122" s="15">
        <v>426</v>
      </c>
      <c r="G122" s="15">
        <v>11</v>
      </c>
      <c r="H122" s="15">
        <v>223</v>
      </c>
      <c r="I122" s="15">
        <v>11</v>
      </c>
      <c r="J122" s="15">
        <v>127</v>
      </c>
      <c r="K122" s="16">
        <v>139</v>
      </c>
      <c r="L122" s="16">
        <v>53</v>
      </c>
      <c r="M122" s="17">
        <v>3042</v>
      </c>
      <c r="N122" s="17">
        <f t="shared" si="26"/>
        <v>519</v>
      </c>
      <c r="O122" s="18">
        <v>263296</v>
      </c>
      <c r="P122" s="15">
        <v>49235</v>
      </c>
      <c r="Q122" s="15">
        <v>678013</v>
      </c>
      <c r="R122" s="15">
        <v>334520</v>
      </c>
      <c r="S122" s="15">
        <v>21127</v>
      </c>
      <c r="T122" s="15">
        <v>32608</v>
      </c>
      <c r="U122" s="15">
        <v>1043</v>
      </c>
      <c r="V122" s="15">
        <v>3503</v>
      </c>
      <c r="W122" s="16">
        <v>13000</v>
      </c>
      <c r="X122" s="20">
        <v>3020</v>
      </c>
      <c r="Y122" s="17">
        <v>1731029</v>
      </c>
      <c r="Z122" s="17">
        <f t="shared" si="42"/>
        <v>331664</v>
      </c>
      <c r="AA122" s="10">
        <f t="shared" si="27"/>
        <v>0.11768573307034845</v>
      </c>
      <c r="AB122" s="10">
        <f t="shared" si="28"/>
        <v>0.17751479289940827</v>
      </c>
      <c r="AC122" s="10">
        <f t="shared" si="29"/>
        <v>0.20874424720578566</v>
      </c>
      <c r="AD122" s="10">
        <f t="shared" si="30"/>
        <v>0.14003944773175542</v>
      </c>
      <c r="AE122" s="10">
        <f t="shared" si="31"/>
        <v>3.6160420775805391E-3</v>
      </c>
      <c r="AF122" s="10">
        <f t="shared" si="32"/>
        <v>7.3307034845496388E-2</v>
      </c>
      <c r="AG122" s="10">
        <f t="shared" si="33"/>
        <v>3.6160420775805391E-3</v>
      </c>
      <c r="AH122" s="10">
        <f t="shared" si="34"/>
        <v>4.1748849441157136E-2</v>
      </c>
      <c r="AI122" s="10">
        <f t="shared" si="35"/>
        <v>4.5693622616699542E-2</v>
      </c>
      <c r="AJ122" s="10">
        <f t="shared" si="36"/>
        <v>1.7422748191978962E-2</v>
      </c>
      <c r="AK122" s="11">
        <f t="shared" si="37"/>
        <v>0.17061143984220908</v>
      </c>
      <c r="AL122" s="12">
        <f t="shared" ref="AL122:AP136" si="46">(C122/O122)*1000000</f>
        <v>1359.6864365580943</v>
      </c>
      <c r="AM122" s="12">
        <f t="shared" si="46"/>
        <v>10967.807454046917</v>
      </c>
      <c r="AN122" s="12">
        <f t="shared" si="46"/>
        <v>936.56021344723479</v>
      </c>
      <c r="AO122" s="12">
        <f t="shared" si="46"/>
        <v>1273.4664594045198</v>
      </c>
      <c r="AP122" s="12">
        <f t="shared" si="46"/>
        <v>520.66076584465384</v>
      </c>
      <c r="AQ122" s="12">
        <f t="shared" si="45"/>
        <v>6838.8125613346419</v>
      </c>
      <c r="AR122" s="12">
        <f t="shared" si="45"/>
        <v>10546.500479386385</v>
      </c>
      <c r="AS122" s="12">
        <f t="shared" si="45"/>
        <v>36254.638880959181</v>
      </c>
      <c r="AT122" s="12">
        <f t="shared" si="45"/>
        <v>10692.307692307691</v>
      </c>
      <c r="AU122" s="12">
        <f t="shared" si="45"/>
        <v>17549.668874172188</v>
      </c>
      <c r="AV122" s="12">
        <f t="shared" si="25"/>
        <v>1564.8367022046407</v>
      </c>
      <c r="AW122" s="10">
        <f t="shared" si="41"/>
        <v>3.1334387653012818</v>
      </c>
      <c r="AX122" s="10">
        <f t="shared" si="41"/>
        <v>4.0401198175674748</v>
      </c>
      <c r="AY122" s="10">
        <f t="shared" si="41"/>
        <v>2.9715357043244128</v>
      </c>
      <c r="AZ122" s="10">
        <f t="shared" si="41"/>
        <v>3.1049875109899663</v>
      </c>
      <c r="BA122" s="10">
        <f t="shared" si="41"/>
        <v>2.7165548528453822</v>
      </c>
      <c r="BB122" s="10">
        <f t="shared" si="41"/>
        <v>3.8349807007218284</v>
      </c>
      <c r="BC122" s="10">
        <f t="shared" si="41"/>
        <v>4.0231083767316944</v>
      </c>
      <c r="BD122" s="10">
        <f t="shared" si="41"/>
        <v>4.5593635836382642</v>
      </c>
      <c r="BE122" s="10">
        <f t="shared" si="44"/>
        <v>4.029071447947258</v>
      </c>
      <c r="BF122" s="10">
        <f t="shared" si="44"/>
        <v>4.2442689266436382</v>
      </c>
      <c r="BG122" s="10">
        <f t="shared" si="44"/>
        <v>3.194469023651362</v>
      </c>
      <c r="BH122" s="11">
        <f t="shared" si="38"/>
        <v>0.53655422621787308</v>
      </c>
      <c r="BI122" s="13">
        <f t="shared" si="39"/>
        <v>2.9466049834991064</v>
      </c>
    </row>
    <row r="123" spans="1:61" x14ac:dyDescent="0.3">
      <c r="B123" s="9" t="s">
        <v>55</v>
      </c>
      <c r="C123" s="15">
        <v>2338</v>
      </c>
      <c r="D123" s="15">
        <v>550</v>
      </c>
      <c r="E123" s="15">
        <v>444</v>
      </c>
      <c r="F123" s="15">
        <v>281</v>
      </c>
      <c r="G123" s="15">
        <v>250</v>
      </c>
      <c r="H123" s="15">
        <v>160</v>
      </c>
      <c r="I123" s="15">
        <v>2</v>
      </c>
      <c r="J123" s="15">
        <v>83</v>
      </c>
      <c r="K123" s="16">
        <v>25</v>
      </c>
      <c r="L123" s="16">
        <v>31</v>
      </c>
      <c r="M123" s="17">
        <v>4902</v>
      </c>
      <c r="N123" s="17">
        <f t="shared" si="26"/>
        <v>738</v>
      </c>
      <c r="O123" s="18">
        <v>1349003</v>
      </c>
      <c r="P123" s="15">
        <v>41881</v>
      </c>
      <c r="Q123" s="15">
        <v>450495</v>
      </c>
      <c r="R123" s="15">
        <v>183940</v>
      </c>
      <c r="S123" s="15">
        <v>12175</v>
      </c>
      <c r="T123" s="15">
        <v>43988</v>
      </c>
      <c r="U123" s="15">
        <v>936</v>
      </c>
      <c r="V123" s="15">
        <v>2515</v>
      </c>
      <c r="W123" s="16">
        <v>2000</v>
      </c>
      <c r="X123" s="20">
        <v>1700</v>
      </c>
      <c r="Y123" s="17">
        <v>2432311</v>
      </c>
      <c r="Z123" s="17">
        <f t="shared" si="42"/>
        <v>343678</v>
      </c>
      <c r="AA123" s="10">
        <f t="shared" si="27"/>
        <v>0.47694818441452469</v>
      </c>
      <c r="AB123" s="10">
        <f t="shared" si="28"/>
        <v>0.11219910240718074</v>
      </c>
      <c r="AC123" s="10">
        <f t="shared" si="29"/>
        <v>9.057527539779682E-2</v>
      </c>
      <c r="AD123" s="10">
        <f t="shared" si="30"/>
        <v>5.7323541411668705E-2</v>
      </c>
      <c r="AE123" s="10">
        <f t="shared" si="31"/>
        <v>5.0999592003263976E-2</v>
      </c>
      <c r="AF123" s="10">
        <f t="shared" si="32"/>
        <v>3.2639738882088945E-2</v>
      </c>
      <c r="AG123" s="10">
        <f t="shared" si="33"/>
        <v>4.0799673602611179E-4</v>
      </c>
      <c r="AH123" s="10">
        <f t="shared" si="34"/>
        <v>1.6931864545083639E-2</v>
      </c>
      <c r="AI123" s="10">
        <f t="shared" si="35"/>
        <v>5.0999592003263972E-3</v>
      </c>
      <c r="AJ123" s="10">
        <f t="shared" si="36"/>
        <v>6.3239494084047325E-3</v>
      </c>
      <c r="AK123" s="11">
        <f t="shared" si="37"/>
        <v>0.15055079559363524</v>
      </c>
      <c r="AL123" s="12">
        <f t="shared" si="46"/>
        <v>1733.1318017825017</v>
      </c>
      <c r="AM123" s="12">
        <f t="shared" si="46"/>
        <v>13132.446694205009</v>
      </c>
      <c r="AN123" s="12">
        <f t="shared" si="46"/>
        <v>985.58252588818959</v>
      </c>
      <c r="AO123" s="12">
        <f t="shared" si="46"/>
        <v>1527.6720669783624</v>
      </c>
      <c r="AP123" s="12">
        <f t="shared" si="46"/>
        <v>20533.880903490757</v>
      </c>
      <c r="AQ123" s="12">
        <f t="shared" si="45"/>
        <v>3637.3556424479402</v>
      </c>
      <c r="AR123" s="12">
        <f t="shared" si="45"/>
        <v>2136.7521367521372</v>
      </c>
      <c r="AS123" s="12">
        <f t="shared" si="45"/>
        <v>33001.98807157058</v>
      </c>
      <c r="AT123" s="12">
        <f t="shared" si="45"/>
        <v>12500</v>
      </c>
      <c r="AU123" s="12">
        <f t="shared" si="45"/>
        <v>18235.294117647059</v>
      </c>
      <c r="AV123" s="12">
        <f t="shared" si="25"/>
        <v>2147.3588649840835</v>
      </c>
      <c r="AW123" s="10">
        <f t="shared" si="41"/>
        <v>3.2388315913407242</v>
      </c>
      <c r="AX123" s="10">
        <f t="shared" si="41"/>
        <v>4.1183456466379402</v>
      </c>
      <c r="AY123" s="10">
        <f t="shared" si="41"/>
        <v>2.993692994964821</v>
      </c>
      <c r="AZ123" s="10">
        <f t="shared" si="41"/>
        <v>3.1840301377562552</v>
      </c>
      <c r="BA123" s="10">
        <f t="shared" si="41"/>
        <v>4.3124710387853655</v>
      </c>
      <c r="BB123" s="10">
        <f t="shared" si="41"/>
        <v>3.5607857662737321</v>
      </c>
      <c r="BC123" s="10">
        <f t="shared" si="41"/>
        <v>3.3297541469258762</v>
      </c>
      <c r="BD123" s="10">
        <f t="shared" si="41"/>
        <v>4.5185401029841277</v>
      </c>
      <c r="BE123" s="10">
        <f t="shared" si="44"/>
        <v>4.0969100130080562</v>
      </c>
      <c r="BF123" s="10">
        <f t="shared" si="44"/>
        <v>4.260912772455999</v>
      </c>
      <c r="BG123" s="10">
        <f t="shared" si="44"/>
        <v>3.331904629465865</v>
      </c>
      <c r="BH123" s="11">
        <f t="shared" si="38"/>
        <v>0.53453222956012747</v>
      </c>
      <c r="BI123" s="13">
        <f t="shared" si="39"/>
        <v>3.1558410773559316</v>
      </c>
    </row>
    <row r="124" spans="1:61" x14ac:dyDescent="0.3">
      <c r="B124" s="9" t="s">
        <v>56</v>
      </c>
      <c r="C124" s="15">
        <v>294</v>
      </c>
      <c r="D124" s="15">
        <v>920</v>
      </c>
      <c r="E124" s="15">
        <v>189</v>
      </c>
      <c r="F124" s="15">
        <v>631</v>
      </c>
      <c r="G124" s="15">
        <v>138</v>
      </c>
      <c r="H124" s="15">
        <v>56</v>
      </c>
      <c r="I124" s="15">
        <v>277</v>
      </c>
      <c r="J124" s="15">
        <v>126</v>
      </c>
      <c r="K124" s="16">
        <v>118</v>
      </c>
      <c r="L124" s="16">
        <v>65</v>
      </c>
      <c r="M124" s="17">
        <v>3596</v>
      </c>
      <c r="N124" s="17">
        <f t="shared" si="26"/>
        <v>782</v>
      </c>
      <c r="O124" s="18">
        <v>188435</v>
      </c>
      <c r="P124" s="15">
        <v>79804</v>
      </c>
      <c r="Q124" s="15">
        <v>177786</v>
      </c>
      <c r="R124" s="15">
        <v>511274</v>
      </c>
      <c r="S124" s="15">
        <v>22496</v>
      </c>
      <c r="T124" s="15">
        <v>36286</v>
      </c>
      <c r="U124" s="15">
        <v>26107</v>
      </c>
      <c r="V124" s="15">
        <v>5553</v>
      </c>
      <c r="W124" s="16">
        <v>8000</v>
      </c>
      <c r="X124" s="20">
        <v>3620</v>
      </c>
      <c r="Y124" s="17">
        <v>1323489</v>
      </c>
      <c r="Z124" s="17">
        <f t="shared" si="42"/>
        <v>264128</v>
      </c>
      <c r="AA124" s="10">
        <f t="shared" si="27"/>
        <v>8.1757508342602897E-2</v>
      </c>
      <c r="AB124" s="10">
        <f t="shared" si="28"/>
        <v>0.25583982202447164</v>
      </c>
      <c r="AC124" s="10">
        <f t="shared" si="29"/>
        <v>5.2558398220244718E-2</v>
      </c>
      <c r="AD124" s="10">
        <f t="shared" si="30"/>
        <v>0.17547274749721914</v>
      </c>
      <c r="AE124" s="10">
        <f t="shared" si="31"/>
        <v>3.8375973303670742E-2</v>
      </c>
      <c r="AF124" s="10">
        <f t="shared" si="32"/>
        <v>1.557285873192436E-2</v>
      </c>
      <c r="AG124" s="10">
        <f t="shared" si="33"/>
        <v>7.7030033370411574E-2</v>
      </c>
      <c r="AH124" s="10">
        <f t="shared" si="34"/>
        <v>3.5038932146829814E-2</v>
      </c>
      <c r="AI124" s="10">
        <f t="shared" si="35"/>
        <v>3.2814238042269191E-2</v>
      </c>
      <c r="AJ124" s="10">
        <f t="shared" si="36"/>
        <v>1.8075639599555063E-2</v>
      </c>
      <c r="AK124" s="11">
        <f t="shared" si="37"/>
        <v>0.21746384872080088</v>
      </c>
      <c r="AL124" s="12">
        <f t="shared" si="46"/>
        <v>1560.2197044073555</v>
      </c>
      <c r="AM124" s="12">
        <f t="shared" si="46"/>
        <v>11528.244198285802</v>
      </c>
      <c r="AN124" s="12">
        <f t="shared" si="46"/>
        <v>1063.0758327427357</v>
      </c>
      <c r="AO124" s="12">
        <f t="shared" si="46"/>
        <v>1234.1718921752329</v>
      </c>
      <c r="AP124" s="12">
        <f t="shared" si="46"/>
        <v>6134.4238975817925</v>
      </c>
      <c r="AQ124" s="12">
        <f t="shared" si="45"/>
        <v>1543.2949346855537</v>
      </c>
      <c r="AR124" s="12">
        <f t="shared" si="45"/>
        <v>10610.181177461984</v>
      </c>
      <c r="AS124" s="12">
        <f t="shared" si="45"/>
        <v>22690.437601296595</v>
      </c>
      <c r="AT124" s="12">
        <f t="shared" si="45"/>
        <v>14750</v>
      </c>
      <c r="AU124" s="12">
        <f t="shared" si="45"/>
        <v>17955.801104972375</v>
      </c>
      <c r="AV124" s="12">
        <f t="shared" si="25"/>
        <v>2960.6857281318153</v>
      </c>
      <c r="AW124" s="10">
        <f t="shared" si="41"/>
        <v>3.1931857584143044</v>
      </c>
      <c r="AX124" s="10">
        <f t="shared" si="41"/>
        <v>4.0617631673934378</v>
      </c>
      <c r="AY124" s="10">
        <f t="shared" si="41"/>
        <v>3.0265642453013335</v>
      </c>
      <c r="AZ124" s="10">
        <f t="shared" si="41"/>
        <v>3.0913756512890309</v>
      </c>
      <c r="BA124" s="10">
        <f t="shared" si="41"/>
        <v>3.7877737830615068</v>
      </c>
      <c r="BB124" s="10">
        <f t="shared" si="41"/>
        <v>3.1884489307723927</v>
      </c>
      <c r="BC124" s="10">
        <f t="shared" si="41"/>
        <v>4.0257227998957026</v>
      </c>
      <c r="BD124" s="10">
        <f t="shared" si="41"/>
        <v>4.3558428716449962</v>
      </c>
      <c r="BE124" s="10">
        <f t="shared" si="44"/>
        <v>4.1687920203141822</v>
      </c>
      <c r="BF124" s="10">
        <f t="shared" si="44"/>
        <v>4.2542047861096899</v>
      </c>
      <c r="BG124" s="10">
        <f t="shared" si="44"/>
        <v>3.4713923101985449</v>
      </c>
      <c r="BH124" s="11">
        <f t="shared" si="38"/>
        <v>0.55967747464103523</v>
      </c>
      <c r="BI124" s="13">
        <f t="shared" si="39"/>
        <v>2.9961422084201561</v>
      </c>
    </row>
    <row r="125" spans="1:61" x14ac:dyDescent="0.3">
      <c r="A125">
        <v>2022</v>
      </c>
      <c r="B125" s="9" t="s">
        <v>44</v>
      </c>
      <c r="C125" s="15">
        <v>457</v>
      </c>
      <c r="D125" s="15">
        <v>1322</v>
      </c>
      <c r="E125" s="15">
        <v>137</v>
      </c>
      <c r="F125" s="15">
        <v>70</v>
      </c>
      <c r="G125" s="15">
        <v>253</v>
      </c>
      <c r="H125" s="15">
        <v>318</v>
      </c>
      <c r="I125" s="15">
        <v>1</v>
      </c>
      <c r="J125" s="15">
        <v>341</v>
      </c>
      <c r="K125" s="16">
        <v>62</v>
      </c>
      <c r="L125" s="16">
        <v>30</v>
      </c>
      <c r="M125" s="17">
        <v>3262</v>
      </c>
      <c r="N125" s="17">
        <f t="shared" si="26"/>
        <v>271</v>
      </c>
      <c r="O125" s="18">
        <v>337569</v>
      </c>
      <c r="P125" s="15">
        <v>94052</v>
      </c>
      <c r="Q125" s="15">
        <v>146615</v>
      </c>
      <c r="R125" s="15">
        <v>64400</v>
      </c>
      <c r="S125" s="15">
        <v>6441</v>
      </c>
      <c r="T125" s="15">
        <v>84164</v>
      </c>
      <c r="U125" s="15">
        <v>77</v>
      </c>
      <c r="V125" s="15">
        <v>17479</v>
      </c>
      <c r="W125" s="16">
        <v>5000</v>
      </c>
      <c r="X125" s="20">
        <v>1610</v>
      </c>
      <c r="Y125" s="17">
        <v>913524</v>
      </c>
      <c r="Z125" s="17">
        <f t="shared" si="42"/>
        <v>156117</v>
      </c>
      <c r="AA125" s="10">
        <f t="shared" si="27"/>
        <v>0.14009809932556713</v>
      </c>
      <c r="AB125" s="10">
        <f t="shared" si="28"/>
        <v>0.40527283874923359</v>
      </c>
      <c r="AC125" s="10">
        <f t="shared" si="29"/>
        <v>4.1998773758430412E-2</v>
      </c>
      <c r="AD125" s="10">
        <f t="shared" si="30"/>
        <v>2.1459227467811159E-2</v>
      </c>
      <c r="AE125" s="10">
        <f t="shared" si="31"/>
        <v>7.7559779276517471E-2</v>
      </c>
      <c r="AF125" s="10">
        <f t="shared" si="32"/>
        <v>9.7486204782342115E-2</v>
      </c>
      <c r="AG125" s="10">
        <f t="shared" si="33"/>
        <v>3.0656039239730225E-4</v>
      </c>
      <c r="AH125" s="10">
        <f t="shared" si="34"/>
        <v>0.10453709380748008</v>
      </c>
      <c r="AI125" s="10">
        <f t="shared" si="35"/>
        <v>1.9006744328632742E-2</v>
      </c>
      <c r="AJ125" s="10">
        <f t="shared" si="36"/>
        <v>9.1968117719190678E-3</v>
      </c>
      <c r="AK125" s="11">
        <f t="shared" si="37"/>
        <v>8.3077866339668918E-2</v>
      </c>
      <c r="AL125" s="12">
        <f t="shared" si="46"/>
        <v>1353.7972977376478</v>
      </c>
      <c r="AM125" s="12">
        <f t="shared" si="46"/>
        <v>14056.054097733169</v>
      </c>
      <c r="AN125" s="12">
        <f t="shared" si="46"/>
        <v>934.42007980083895</v>
      </c>
      <c r="AO125" s="12">
        <f t="shared" si="46"/>
        <v>1086.9565217391305</v>
      </c>
      <c r="AP125" s="12">
        <f t="shared" si="46"/>
        <v>39279.614966620087</v>
      </c>
      <c r="AQ125" s="12">
        <f t="shared" si="45"/>
        <v>3778.337531486146</v>
      </c>
      <c r="AR125" s="12">
        <f t="shared" si="45"/>
        <v>12987.012987012988</v>
      </c>
      <c r="AS125" s="12">
        <f t="shared" si="45"/>
        <v>19509.125235997482</v>
      </c>
      <c r="AT125" s="12">
        <f t="shared" si="45"/>
        <v>12400</v>
      </c>
      <c r="AU125" s="12">
        <f t="shared" si="45"/>
        <v>18633.540372670806</v>
      </c>
      <c r="AV125" s="12">
        <f t="shared" si="25"/>
        <v>1735.8775789952406</v>
      </c>
      <c r="AW125" s="10">
        <f t="shared" si="41"/>
        <v>3.1315536428837101</v>
      </c>
      <c r="AX125" s="10">
        <f t="shared" si="41"/>
        <v>4.1478634199657378</v>
      </c>
      <c r="AY125" s="10">
        <f t="shared" si="41"/>
        <v>2.9705421624449118</v>
      </c>
      <c r="AZ125" s="10">
        <f t="shared" si="41"/>
        <v>3.0362121726544449</v>
      </c>
      <c r="BA125" s="10">
        <f t="shared" si="41"/>
        <v>4.594167222019907</v>
      </c>
      <c r="BB125" s="10">
        <f t="shared" si="41"/>
        <v>3.5773007522925662</v>
      </c>
      <c r="BC125" s="10">
        <f t="shared" si="41"/>
        <v>4.1135092748275177</v>
      </c>
      <c r="BD125" s="10">
        <f t="shared" si="41"/>
        <v>4.2902377966268928</v>
      </c>
      <c r="BE125" s="10">
        <f t="shared" si="44"/>
        <v>4.0934216851622347</v>
      </c>
      <c r="BF125" s="10">
        <f t="shared" si="44"/>
        <v>4.2702953786878126</v>
      </c>
      <c r="BG125" s="10">
        <f t="shared" si="44"/>
        <v>3.2395190937428016</v>
      </c>
      <c r="BH125" s="11">
        <f t="shared" si="38"/>
        <v>0.58553665650187792</v>
      </c>
      <c r="BI125" s="13">
        <f t="shared" si="39"/>
        <v>2.927947300202379</v>
      </c>
    </row>
    <row r="126" spans="1:61" x14ac:dyDescent="0.3">
      <c r="B126" s="14" t="s">
        <v>46</v>
      </c>
      <c r="C126" s="15">
        <v>306</v>
      </c>
      <c r="D126" s="15">
        <v>460</v>
      </c>
      <c r="E126" s="15">
        <v>106</v>
      </c>
      <c r="F126" s="15">
        <v>453</v>
      </c>
      <c r="G126" s="15">
        <v>78</v>
      </c>
      <c r="H126" s="15">
        <v>9</v>
      </c>
      <c r="I126" s="15">
        <v>126</v>
      </c>
      <c r="J126" s="15">
        <v>318</v>
      </c>
      <c r="K126" s="16">
        <v>2</v>
      </c>
      <c r="L126" s="16">
        <v>12</v>
      </c>
      <c r="M126" s="17">
        <v>2200</v>
      </c>
      <c r="N126" s="17">
        <f t="shared" si="26"/>
        <v>330</v>
      </c>
      <c r="O126" s="18">
        <v>208830</v>
      </c>
      <c r="P126" s="15">
        <v>47220</v>
      </c>
      <c r="Q126" s="15">
        <v>160084</v>
      </c>
      <c r="R126" s="15">
        <v>307105</v>
      </c>
      <c r="S126" s="15">
        <v>33492</v>
      </c>
      <c r="T126" s="15">
        <v>1009</v>
      </c>
      <c r="U126" s="15">
        <v>22630</v>
      </c>
      <c r="V126" s="15">
        <v>16782</v>
      </c>
      <c r="W126" s="16">
        <v>24895</v>
      </c>
      <c r="X126" s="20">
        <v>645</v>
      </c>
      <c r="Y126" s="17">
        <v>944313</v>
      </c>
      <c r="Z126" s="17">
        <f t="shared" si="42"/>
        <v>121621</v>
      </c>
      <c r="AA126" s="10">
        <f t="shared" si="27"/>
        <v>0.1390909090909091</v>
      </c>
      <c r="AB126" s="10">
        <f t="shared" si="28"/>
        <v>0.20909090909090908</v>
      </c>
      <c r="AC126" s="10">
        <f t="shared" si="29"/>
        <v>4.818181818181818E-2</v>
      </c>
      <c r="AD126" s="10">
        <f t="shared" si="30"/>
        <v>0.2059090909090909</v>
      </c>
      <c r="AE126" s="10">
        <f t="shared" si="31"/>
        <v>3.5454545454545454E-2</v>
      </c>
      <c r="AF126" s="10">
        <f t="shared" si="32"/>
        <v>4.0909090909090912E-3</v>
      </c>
      <c r="AG126" s="10">
        <f t="shared" si="33"/>
        <v>5.7272727272727274E-2</v>
      </c>
      <c r="AH126" s="10">
        <f t="shared" si="34"/>
        <v>0.14454545454545453</v>
      </c>
      <c r="AI126" s="10">
        <f t="shared" si="35"/>
        <v>9.0909090909090909E-4</v>
      </c>
      <c r="AJ126" s="10">
        <f t="shared" si="36"/>
        <v>5.454545454545455E-3</v>
      </c>
      <c r="AK126" s="11">
        <f t="shared" si="37"/>
        <v>0.15</v>
      </c>
      <c r="AL126" s="12">
        <f t="shared" si="46"/>
        <v>1465.306708806206</v>
      </c>
      <c r="AM126" s="12">
        <f t="shared" si="46"/>
        <v>9741.6349004659041</v>
      </c>
      <c r="AN126" s="12">
        <f t="shared" si="46"/>
        <v>662.152370005747</v>
      </c>
      <c r="AO126" s="12">
        <f t="shared" si="46"/>
        <v>1475.0655313329316</v>
      </c>
      <c r="AP126" s="12">
        <f t="shared" si="46"/>
        <v>2328.9143676101753</v>
      </c>
      <c r="AQ126" s="12">
        <f t="shared" si="45"/>
        <v>8919.7224975222998</v>
      </c>
      <c r="AR126" s="12">
        <f t="shared" si="45"/>
        <v>5567.8303137428193</v>
      </c>
      <c r="AS126" s="12">
        <f t="shared" si="45"/>
        <v>18948.87379335002</v>
      </c>
      <c r="AT126" s="12">
        <f t="shared" si="45"/>
        <v>80.337417152038569</v>
      </c>
      <c r="AU126" s="12">
        <f t="shared" si="45"/>
        <v>18604.651162790698</v>
      </c>
      <c r="AV126" s="12">
        <f t="shared" si="25"/>
        <v>2713.3472015523635</v>
      </c>
      <c r="AW126" s="10">
        <f t="shared" si="41"/>
        <v>3.1659285380011291</v>
      </c>
      <c r="AX126" s="10">
        <f t="shared" si="41"/>
        <v>3.9886318489388657</v>
      </c>
      <c r="AY126" s="10">
        <f t="shared" si="41"/>
        <v>2.8209579378361149</v>
      </c>
      <c r="AZ126" s="10">
        <f t="shared" si="41"/>
        <v>3.168811314730517</v>
      </c>
      <c r="BA126" s="10">
        <f t="shared" si="41"/>
        <v>3.3671535201542246</v>
      </c>
      <c r="BB126" s="10">
        <f t="shared" si="41"/>
        <v>3.9503513432024144</v>
      </c>
      <c r="BC126" s="10">
        <f t="shared" si="41"/>
        <v>3.7456859911628344</v>
      </c>
      <c r="BD126" s="10">
        <f t="shared" si="41"/>
        <v>4.2775834032292614</v>
      </c>
      <c r="BE126" s="10">
        <f t="shared" si="44"/>
        <v>1.9049178650525029</v>
      </c>
      <c r="BF126" s="10">
        <f t="shared" si="44"/>
        <v>4.2696215314123567</v>
      </c>
      <c r="BG126" s="10">
        <f t="shared" si="44"/>
        <v>3.4335053699025635</v>
      </c>
      <c r="BH126" s="11">
        <f t="shared" si="38"/>
        <v>0.55280969598734364</v>
      </c>
      <c r="BI126" s="13">
        <f t="shared" si="39"/>
        <v>2.7896129848348625</v>
      </c>
    </row>
    <row r="127" spans="1:61" x14ac:dyDescent="0.3">
      <c r="B127" s="9" t="s">
        <v>47</v>
      </c>
      <c r="C127" s="15">
        <v>480</v>
      </c>
      <c r="D127" s="15">
        <v>658</v>
      </c>
      <c r="E127" s="15">
        <v>50</v>
      </c>
      <c r="F127" s="15">
        <v>264</v>
      </c>
      <c r="G127" s="15">
        <v>352</v>
      </c>
      <c r="H127" s="15">
        <v>40</v>
      </c>
      <c r="I127" s="15">
        <v>8</v>
      </c>
      <c r="J127" s="15">
        <v>45</v>
      </c>
      <c r="K127" s="16">
        <v>30</v>
      </c>
      <c r="L127" s="16">
        <v>45</v>
      </c>
      <c r="M127" s="17">
        <v>2564</v>
      </c>
      <c r="N127" s="17">
        <f t="shared" si="26"/>
        <v>592</v>
      </c>
      <c r="O127" s="18">
        <v>259724</v>
      </c>
      <c r="P127" s="15">
        <v>45711</v>
      </c>
      <c r="Q127" s="15">
        <v>132024</v>
      </c>
      <c r="R127" s="15">
        <v>204752</v>
      </c>
      <c r="S127" s="15">
        <v>9369</v>
      </c>
      <c r="T127" s="15">
        <v>1375</v>
      </c>
      <c r="U127" s="15">
        <v>772</v>
      </c>
      <c r="V127" s="15">
        <v>1238</v>
      </c>
      <c r="W127" s="16">
        <v>3000</v>
      </c>
      <c r="X127" s="20">
        <v>2580</v>
      </c>
      <c r="Y127" s="17">
        <v>1023253</v>
      </c>
      <c r="Z127" s="17">
        <f t="shared" si="42"/>
        <v>362708</v>
      </c>
      <c r="AA127" s="10">
        <f t="shared" si="27"/>
        <v>0.18720748829953199</v>
      </c>
      <c r="AB127" s="10">
        <f t="shared" si="28"/>
        <v>0.25663026521060844</v>
      </c>
      <c r="AC127" s="10">
        <f t="shared" si="29"/>
        <v>1.9500780031201249E-2</v>
      </c>
      <c r="AD127" s="10">
        <f t="shared" si="30"/>
        <v>0.10296411856474259</v>
      </c>
      <c r="AE127" s="10">
        <f t="shared" si="31"/>
        <v>0.13728549141965679</v>
      </c>
      <c r="AF127" s="10">
        <f t="shared" si="32"/>
        <v>1.5600624024960999E-2</v>
      </c>
      <c r="AG127" s="10">
        <f t="shared" si="33"/>
        <v>3.1201248049921998E-3</v>
      </c>
      <c r="AH127" s="10">
        <f t="shared" si="34"/>
        <v>1.7550702028081122E-2</v>
      </c>
      <c r="AI127" s="10">
        <f t="shared" si="35"/>
        <v>1.1700468018720749E-2</v>
      </c>
      <c r="AJ127" s="10">
        <f t="shared" si="36"/>
        <v>1.7550702028081122E-2</v>
      </c>
      <c r="AK127" s="11">
        <f t="shared" si="37"/>
        <v>0.23088923556942278</v>
      </c>
      <c r="AL127" s="12">
        <f t="shared" si="46"/>
        <v>1848.1156920423218</v>
      </c>
      <c r="AM127" s="12">
        <f t="shared" si="46"/>
        <v>14394.784625144934</v>
      </c>
      <c r="AN127" s="12">
        <f t="shared" si="46"/>
        <v>378.71902078409988</v>
      </c>
      <c r="AO127" s="12">
        <f t="shared" si="46"/>
        <v>1289.3646948503556</v>
      </c>
      <c r="AP127" s="12">
        <f t="shared" si="46"/>
        <v>37570.711922296941</v>
      </c>
      <c r="AQ127" s="12">
        <f t="shared" si="45"/>
        <v>29090.909090909092</v>
      </c>
      <c r="AR127" s="12">
        <f t="shared" si="45"/>
        <v>10362.694300518135</v>
      </c>
      <c r="AS127" s="12">
        <f t="shared" si="45"/>
        <v>36348.949919224557</v>
      </c>
      <c r="AT127" s="12">
        <f t="shared" si="45"/>
        <v>10000</v>
      </c>
      <c r="AU127" s="12">
        <f t="shared" si="45"/>
        <v>17441.860465116279</v>
      </c>
      <c r="AV127" s="12">
        <f t="shared" si="25"/>
        <v>1632.1669221522548</v>
      </c>
      <c r="AW127" s="10">
        <f t="shared" si="41"/>
        <v>3.2667291545696386</v>
      </c>
      <c r="AX127" s="10">
        <f t="shared" si="41"/>
        <v>4.1582051713460331</v>
      </c>
      <c r="AY127" s="10">
        <f t="shared" si="41"/>
        <v>2.5783171176746467</v>
      </c>
      <c r="AZ127" s="10">
        <f t="shared" si="41"/>
        <v>3.1103757742653522</v>
      </c>
      <c r="BA127" s="10">
        <f t="shared" si="41"/>
        <v>4.5748494245282698</v>
      </c>
      <c r="BB127" s="10">
        <f t="shared" si="41"/>
        <v>4.4637572931616809</v>
      </c>
      <c r="BC127" s="10">
        <f t="shared" si="41"/>
        <v>4.0154726866562074</v>
      </c>
      <c r="BD127" s="10">
        <f t="shared" si="41"/>
        <v>4.5604918690912442</v>
      </c>
      <c r="BE127" s="10">
        <f t="shared" si="44"/>
        <v>4</v>
      </c>
      <c r="BF127" s="10">
        <f t="shared" si="44"/>
        <v>4.2415928078121139</v>
      </c>
      <c r="BG127" s="10">
        <f t="shared" si="44"/>
        <v>3.2127645721032265</v>
      </c>
      <c r="BH127" s="11">
        <f t="shared" si="38"/>
        <v>0.56849715169289183</v>
      </c>
      <c r="BI127" s="13">
        <f t="shared" si="39"/>
        <v>2.8404208691538879</v>
      </c>
    </row>
    <row r="128" spans="1:61" x14ac:dyDescent="0.3">
      <c r="B128" s="9" t="s">
        <v>48</v>
      </c>
      <c r="C128" s="15">
        <v>452</v>
      </c>
      <c r="D128" s="15">
        <v>713</v>
      </c>
      <c r="E128" s="15">
        <v>1</v>
      </c>
      <c r="F128" s="15">
        <v>333</v>
      </c>
      <c r="G128" s="15">
        <v>127</v>
      </c>
      <c r="H128" s="15">
        <v>78</v>
      </c>
      <c r="I128" s="15">
        <v>1</v>
      </c>
      <c r="J128" s="15">
        <v>79</v>
      </c>
      <c r="K128" s="16">
        <v>11</v>
      </c>
      <c r="L128" s="16">
        <v>64</v>
      </c>
      <c r="M128" s="17">
        <v>2530</v>
      </c>
      <c r="N128" s="17">
        <f t="shared" si="26"/>
        <v>671</v>
      </c>
      <c r="O128" s="18">
        <v>276612</v>
      </c>
      <c r="P128" s="15">
        <v>55160</v>
      </c>
      <c r="Q128" s="15">
        <v>200</v>
      </c>
      <c r="R128" s="15">
        <v>274226</v>
      </c>
      <c r="S128" s="15">
        <v>11392</v>
      </c>
      <c r="T128" s="15">
        <v>21651</v>
      </c>
      <c r="U128" s="15">
        <v>85</v>
      </c>
      <c r="V128" s="15">
        <v>3125</v>
      </c>
      <c r="W128" s="16">
        <v>1000</v>
      </c>
      <c r="X128" s="20">
        <v>3708</v>
      </c>
      <c r="Y128" s="17">
        <v>740953</v>
      </c>
      <c r="Z128" s="17">
        <f t="shared" si="42"/>
        <v>93794</v>
      </c>
      <c r="AA128" s="10">
        <f t="shared" si="27"/>
        <v>0.17865612648221343</v>
      </c>
      <c r="AB128" s="10">
        <f t="shared" si="28"/>
        <v>0.2818181818181818</v>
      </c>
      <c r="AC128" s="10">
        <f t="shared" si="29"/>
        <v>3.9525691699604743E-4</v>
      </c>
      <c r="AD128" s="10">
        <f t="shared" si="30"/>
        <v>0.13162055335968378</v>
      </c>
      <c r="AE128" s="10">
        <f t="shared" si="31"/>
        <v>5.0197628458498025E-2</v>
      </c>
      <c r="AF128" s="10">
        <f t="shared" si="32"/>
        <v>3.0830039525691699E-2</v>
      </c>
      <c r="AG128" s="10">
        <f t="shared" si="33"/>
        <v>3.9525691699604743E-4</v>
      </c>
      <c r="AH128" s="10">
        <f t="shared" si="34"/>
        <v>3.1225296442687747E-2</v>
      </c>
      <c r="AI128" s="10">
        <f t="shared" si="35"/>
        <v>4.3478260869565218E-3</v>
      </c>
      <c r="AJ128" s="10">
        <f t="shared" si="36"/>
        <v>2.5296442687747035E-2</v>
      </c>
      <c r="AK128" s="11">
        <f t="shared" si="37"/>
        <v>0.26521739130434785</v>
      </c>
      <c r="AL128" s="12">
        <f t="shared" si="46"/>
        <v>1634.0578138330948</v>
      </c>
      <c r="AM128" s="12">
        <f t="shared" si="46"/>
        <v>12926.033357505439</v>
      </c>
      <c r="AN128" s="12">
        <f t="shared" si="46"/>
        <v>5000</v>
      </c>
      <c r="AO128" s="12">
        <f t="shared" si="46"/>
        <v>1214.3268690787891</v>
      </c>
      <c r="AP128" s="12">
        <f t="shared" si="46"/>
        <v>11148.174157303371</v>
      </c>
      <c r="AQ128" s="12">
        <f t="shared" si="45"/>
        <v>3602.604960509907</v>
      </c>
      <c r="AR128" s="12">
        <f t="shared" si="45"/>
        <v>11764.705882352941</v>
      </c>
      <c r="AS128" s="12">
        <f t="shared" si="45"/>
        <v>25280</v>
      </c>
      <c r="AT128" s="12">
        <f t="shared" si="45"/>
        <v>11000</v>
      </c>
      <c r="AU128" s="12">
        <f t="shared" si="45"/>
        <v>17259.978425026966</v>
      </c>
      <c r="AV128" s="12">
        <f t="shared" si="25"/>
        <v>7153.9757340554834</v>
      </c>
      <c r="AW128" s="10">
        <f t="shared" si="41"/>
        <v>3.2132674180375926</v>
      </c>
      <c r="AX128" s="10">
        <f t="shared" si="41"/>
        <v>4.1114652723480534</v>
      </c>
      <c r="AY128" s="10">
        <f t="shared" si="41"/>
        <v>3.6989700043360187</v>
      </c>
      <c r="AZ128" s="10">
        <f t="shared" si="41"/>
        <v>3.0843356046384622</v>
      </c>
      <c r="BA128" s="10">
        <f t="shared" si="41"/>
        <v>4.0472037446631761</v>
      </c>
      <c r="BB128" s="10">
        <f t="shared" si="41"/>
        <v>3.5566166426730446</v>
      </c>
      <c r="BC128" s="10">
        <f t="shared" si="41"/>
        <v>4.0705810742857071</v>
      </c>
      <c r="BD128" s="10">
        <f t="shared" ref="BD128:BD136" si="47">LOG(AS128)</f>
        <v>4.4027770696103472</v>
      </c>
      <c r="BE128" s="10">
        <f t="shared" si="44"/>
        <v>4.0413926851582254</v>
      </c>
      <c r="BF128" s="10">
        <f t="shared" si="44"/>
        <v>4.2370402485114278</v>
      </c>
      <c r="BG128" s="10">
        <f t="shared" si="44"/>
        <v>3.8545474627092782</v>
      </c>
      <c r="BH128" s="11">
        <f t="shared" si="38"/>
        <v>0.57276981295935991</v>
      </c>
      <c r="BI128" s="13">
        <f t="shared" si="39"/>
        <v>2.8303507082164581</v>
      </c>
    </row>
    <row r="129" spans="2:61" x14ac:dyDescent="0.3">
      <c r="B129" s="9" t="s">
        <v>49</v>
      </c>
      <c r="C129" s="15">
        <v>783</v>
      </c>
      <c r="D129" s="15">
        <v>323</v>
      </c>
      <c r="E129" s="15">
        <v>94</v>
      </c>
      <c r="F129" s="15">
        <v>126</v>
      </c>
      <c r="G129" s="15">
        <v>129</v>
      </c>
      <c r="H129" s="15">
        <v>83</v>
      </c>
      <c r="I129" s="15">
        <v>10</v>
      </c>
      <c r="J129" s="15">
        <v>127</v>
      </c>
      <c r="K129" s="16">
        <v>22</v>
      </c>
      <c r="L129" s="16">
        <v>57</v>
      </c>
      <c r="M129" s="17">
        <v>2269</v>
      </c>
      <c r="N129" s="17">
        <f t="shared" si="26"/>
        <v>515</v>
      </c>
      <c r="O129" s="18">
        <v>450089</v>
      </c>
      <c r="P129" s="15">
        <v>28830</v>
      </c>
      <c r="Q129" s="15">
        <v>83315</v>
      </c>
      <c r="R129" s="15">
        <v>78638</v>
      </c>
      <c r="S129" s="15">
        <v>14506</v>
      </c>
      <c r="T129" s="15">
        <v>22287</v>
      </c>
      <c r="U129" s="15">
        <v>1000</v>
      </c>
      <c r="V129" s="15">
        <v>6201</v>
      </c>
      <c r="W129" s="16">
        <v>3000</v>
      </c>
      <c r="X129" s="20">
        <v>3244</v>
      </c>
      <c r="Y129" s="17">
        <v>859069</v>
      </c>
      <c r="Z129" s="17">
        <f t="shared" si="42"/>
        <v>167959</v>
      </c>
      <c r="AA129" s="10">
        <f t="shared" si="27"/>
        <v>0.34508594094314676</v>
      </c>
      <c r="AB129" s="10">
        <f t="shared" si="28"/>
        <v>0.14235345967386515</v>
      </c>
      <c r="AC129" s="10">
        <f t="shared" si="29"/>
        <v>4.1427941824592335E-2</v>
      </c>
      <c r="AD129" s="10">
        <f t="shared" si="30"/>
        <v>5.5531070956368445E-2</v>
      </c>
      <c r="AE129" s="10">
        <f t="shared" si="31"/>
        <v>5.6853239312472457E-2</v>
      </c>
      <c r="AF129" s="10">
        <f t="shared" si="32"/>
        <v>3.6579991185544294E-2</v>
      </c>
      <c r="AG129" s="10">
        <f t="shared" si="33"/>
        <v>4.4072278536800352E-3</v>
      </c>
      <c r="AH129" s="10">
        <f t="shared" si="34"/>
        <v>5.5971793741736449E-2</v>
      </c>
      <c r="AI129" s="10">
        <f t="shared" si="35"/>
        <v>9.6959012780960772E-3</v>
      </c>
      <c r="AJ129" s="10">
        <f t="shared" si="36"/>
        <v>2.51211987659762E-2</v>
      </c>
      <c r="AK129" s="11">
        <f t="shared" si="37"/>
        <v>0.2269722344645218</v>
      </c>
      <c r="AL129" s="12">
        <f t="shared" si="46"/>
        <v>1739.6559347151342</v>
      </c>
      <c r="AM129" s="12">
        <f t="shared" si="46"/>
        <v>11203.607353451265</v>
      </c>
      <c r="AN129" s="12">
        <f t="shared" si="46"/>
        <v>1128.2482146072136</v>
      </c>
      <c r="AO129" s="12">
        <f t="shared" si="46"/>
        <v>1602.2787965105929</v>
      </c>
      <c r="AP129" s="12">
        <f t="shared" si="46"/>
        <v>8892.871915069627</v>
      </c>
      <c r="AQ129" s="12">
        <f t="shared" si="45"/>
        <v>3724.1441198905191</v>
      </c>
      <c r="AR129" s="12">
        <f t="shared" si="45"/>
        <v>10000</v>
      </c>
      <c r="AS129" s="12">
        <f t="shared" si="45"/>
        <v>20480.567650378973</v>
      </c>
      <c r="AT129" s="12">
        <f t="shared" si="45"/>
        <v>7333.333333333333</v>
      </c>
      <c r="AU129" s="12">
        <f t="shared" si="45"/>
        <v>17570.90012330456</v>
      </c>
      <c r="AV129" s="12">
        <f t="shared" si="25"/>
        <v>3066.2244952637252</v>
      </c>
      <c r="AW129" s="10">
        <f t="shared" ref="AW129:BG136" si="48">LOG(AL129)</f>
        <v>3.2404633629778901</v>
      </c>
      <c r="AX129" s="10">
        <f t="shared" si="48"/>
        <v>4.0493578799428951</v>
      </c>
      <c r="AY129" s="10">
        <f t="shared" si="48"/>
        <v>3.0524046549448105</v>
      </c>
      <c r="AZ129" s="10">
        <f t="shared" si="48"/>
        <v>3.2047380855631826</v>
      </c>
      <c r="BA129" s="10">
        <f t="shared" si="48"/>
        <v>3.9490420371735215</v>
      </c>
      <c r="BB129" s="10">
        <f t="shared" si="48"/>
        <v>3.5710264793077156</v>
      </c>
      <c r="BC129" s="10">
        <f t="shared" si="48"/>
        <v>4</v>
      </c>
      <c r="BD129" s="10">
        <f t="shared" si="47"/>
        <v>4.3113419896090059</v>
      </c>
      <c r="BE129" s="10">
        <f t="shared" si="44"/>
        <v>3.8653014261025436</v>
      </c>
      <c r="BF129" s="10">
        <f t="shared" si="44"/>
        <v>4.244794010133373</v>
      </c>
      <c r="BG129" s="10">
        <f t="shared" si="44"/>
        <v>3.4866039487848313</v>
      </c>
      <c r="BH129" s="11">
        <f t="shared" si="38"/>
        <v>0.5500639533531122</v>
      </c>
      <c r="BI129" s="13">
        <f t="shared" si="39"/>
        <v>2.8057705425318238</v>
      </c>
    </row>
    <row r="130" spans="2:61" x14ac:dyDescent="0.3">
      <c r="B130" s="9" t="s">
        <v>50</v>
      </c>
      <c r="C130" s="15">
        <v>905</v>
      </c>
      <c r="D130" s="15">
        <v>1200</v>
      </c>
      <c r="E130" s="15">
        <v>43</v>
      </c>
      <c r="F130" s="15">
        <v>113</v>
      </c>
      <c r="G130" s="15">
        <v>161</v>
      </c>
      <c r="H130" s="15">
        <v>21</v>
      </c>
      <c r="I130" s="15">
        <v>1</v>
      </c>
      <c r="J130" s="15">
        <v>47</v>
      </c>
      <c r="K130" s="16">
        <v>30</v>
      </c>
      <c r="L130" s="16">
        <v>49</v>
      </c>
      <c r="M130" s="17">
        <v>3413</v>
      </c>
      <c r="N130" s="17">
        <f t="shared" si="26"/>
        <v>843</v>
      </c>
      <c r="O130" s="18">
        <v>504230</v>
      </c>
      <c r="P130" s="15">
        <v>103445</v>
      </c>
      <c r="Q130" s="15">
        <v>33010</v>
      </c>
      <c r="R130" s="15">
        <v>64975</v>
      </c>
      <c r="S130" s="15">
        <v>6549</v>
      </c>
      <c r="T130" s="15">
        <v>825</v>
      </c>
      <c r="U130" s="15">
        <v>90</v>
      </c>
      <c r="V130" s="15">
        <v>1569</v>
      </c>
      <c r="W130" s="16">
        <v>3000</v>
      </c>
      <c r="X130" s="20">
        <v>2756</v>
      </c>
      <c r="Y130" s="17">
        <v>922504</v>
      </c>
      <c r="Z130" s="17">
        <f t="shared" si="42"/>
        <v>202055</v>
      </c>
      <c r="AA130" s="10">
        <f t="shared" si="27"/>
        <v>0.26516261353647819</v>
      </c>
      <c r="AB130" s="10">
        <f t="shared" si="28"/>
        <v>0.35159683562847932</v>
      </c>
      <c r="AC130" s="10">
        <f t="shared" si="29"/>
        <v>1.259888661002051E-2</v>
      </c>
      <c r="AD130" s="10">
        <f t="shared" si="30"/>
        <v>3.3108702021681806E-2</v>
      </c>
      <c r="AE130" s="10">
        <f t="shared" si="31"/>
        <v>4.7172575446820977E-2</v>
      </c>
      <c r="AF130" s="10">
        <f t="shared" si="32"/>
        <v>6.1529446234983888E-3</v>
      </c>
      <c r="AG130" s="10">
        <f t="shared" si="33"/>
        <v>2.9299736302373279E-4</v>
      </c>
      <c r="AH130" s="10">
        <f t="shared" si="34"/>
        <v>1.3770876062115441E-2</v>
      </c>
      <c r="AI130" s="10">
        <f t="shared" si="35"/>
        <v>8.789920890711983E-3</v>
      </c>
      <c r="AJ130" s="10">
        <f t="shared" si="36"/>
        <v>1.4356870788162907E-2</v>
      </c>
      <c r="AK130" s="11">
        <f t="shared" si="37"/>
        <v>0.24699677702900674</v>
      </c>
      <c r="AL130" s="12">
        <f t="shared" si="46"/>
        <v>1794.8158578426512</v>
      </c>
      <c r="AM130" s="12">
        <f t="shared" si="46"/>
        <v>11600.367344965924</v>
      </c>
      <c r="AN130" s="12">
        <f t="shared" si="46"/>
        <v>1302.635564980309</v>
      </c>
      <c r="AO130" s="12">
        <f t="shared" si="46"/>
        <v>1739.1304347826087</v>
      </c>
      <c r="AP130" s="12">
        <f t="shared" si="46"/>
        <v>24583.905939838143</v>
      </c>
      <c r="AQ130" s="12">
        <f t="shared" si="45"/>
        <v>25454.545454545456</v>
      </c>
      <c r="AR130" s="12">
        <f t="shared" si="45"/>
        <v>11111.111111111111</v>
      </c>
      <c r="AS130" s="12">
        <f t="shared" si="45"/>
        <v>29955.385595920969</v>
      </c>
      <c r="AT130" s="12">
        <f t="shared" si="45"/>
        <v>10000</v>
      </c>
      <c r="AU130" s="12">
        <f t="shared" si="45"/>
        <v>17779.390420899857</v>
      </c>
      <c r="AV130" s="12">
        <f t="shared" si="25"/>
        <v>4172.1313503748979</v>
      </c>
      <c r="AW130" s="10">
        <f t="shared" si="48"/>
        <v>3.2540198980256978</v>
      </c>
      <c r="AX130" s="10">
        <f t="shared" si="48"/>
        <v>4.064471742103267</v>
      </c>
      <c r="AY130" s="10">
        <f t="shared" si="48"/>
        <v>3.1148229312492748</v>
      </c>
      <c r="AZ130" s="10">
        <f t="shared" si="48"/>
        <v>3.2403321553103694</v>
      </c>
      <c r="BA130" s="10">
        <f t="shared" si="48"/>
        <v>4.3906508856030477</v>
      </c>
      <c r="BB130" s="10">
        <f t="shared" si="48"/>
        <v>4.4057653461839941</v>
      </c>
      <c r="BC130" s="10">
        <f t="shared" si="48"/>
        <v>4.0457574905606748</v>
      </c>
      <c r="BD130" s="10">
        <f t="shared" si="47"/>
        <v>4.4764749143487812</v>
      </c>
      <c r="BE130" s="10">
        <f t="shared" si="44"/>
        <v>4</v>
      </c>
      <c r="BF130" s="10">
        <f t="shared" si="44"/>
        <v>4.2499168667929252</v>
      </c>
      <c r="BG130" s="10">
        <f t="shared" si="44"/>
        <v>3.6203579727758357</v>
      </c>
      <c r="BH130" s="11">
        <f t="shared" si="38"/>
        <v>0.57122832442711469</v>
      </c>
      <c r="BI130" s="13">
        <f t="shared" si="39"/>
        <v>2.9619079638515244</v>
      </c>
    </row>
    <row r="131" spans="2:61" x14ac:dyDescent="0.3">
      <c r="B131" s="9" t="s">
        <v>51</v>
      </c>
      <c r="C131" s="15">
        <v>1297</v>
      </c>
      <c r="D131" s="15">
        <v>193</v>
      </c>
      <c r="E131" s="15">
        <v>9</v>
      </c>
      <c r="F131" s="15">
        <v>216</v>
      </c>
      <c r="G131" s="15">
        <v>70</v>
      </c>
      <c r="H131" s="15">
        <v>175</v>
      </c>
      <c r="I131" s="15">
        <v>331</v>
      </c>
      <c r="J131" s="15">
        <v>119</v>
      </c>
      <c r="K131" s="16">
        <v>30</v>
      </c>
      <c r="L131" s="16">
        <v>55</v>
      </c>
      <c r="M131" s="17">
        <v>3086</v>
      </c>
      <c r="N131" s="17">
        <f t="shared" si="26"/>
        <v>591</v>
      </c>
      <c r="O131" s="18">
        <v>688329</v>
      </c>
      <c r="P131" s="15">
        <v>19440</v>
      </c>
      <c r="Q131" s="15">
        <v>1620</v>
      </c>
      <c r="R131" s="15">
        <v>158944</v>
      </c>
      <c r="S131" s="15">
        <v>27199</v>
      </c>
      <c r="T131" s="15">
        <v>42167</v>
      </c>
      <c r="U131" s="15">
        <v>54149</v>
      </c>
      <c r="V131" s="15">
        <v>5964</v>
      </c>
      <c r="W131" s="16">
        <v>2383</v>
      </c>
      <c r="X131" s="20">
        <v>3490</v>
      </c>
      <c r="Y131" s="17">
        <v>1165008</v>
      </c>
      <c r="Z131" s="17">
        <f t="shared" si="42"/>
        <v>161323</v>
      </c>
      <c r="AA131" s="10">
        <f t="shared" si="27"/>
        <v>0.42028515878159428</v>
      </c>
      <c r="AB131" s="10">
        <f t="shared" si="28"/>
        <v>6.2540505508749192E-2</v>
      </c>
      <c r="AC131" s="10">
        <f t="shared" si="29"/>
        <v>2.9163966299416721E-3</v>
      </c>
      <c r="AD131" s="10">
        <f t="shared" si="30"/>
        <v>6.9993519118600134E-2</v>
      </c>
      <c r="AE131" s="10">
        <f t="shared" si="31"/>
        <v>2.2683084899546339E-2</v>
      </c>
      <c r="AF131" s="10">
        <f t="shared" si="32"/>
        <v>5.6707712248865845E-2</v>
      </c>
      <c r="AG131" s="10">
        <f t="shared" si="33"/>
        <v>0.10725858716785483</v>
      </c>
      <c r="AH131" s="10">
        <f t="shared" si="34"/>
        <v>3.8561244329228778E-2</v>
      </c>
      <c r="AI131" s="10">
        <f t="shared" si="35"/>
        <v>9.7213220998055728E-3</v>
      </c>
      <c r="AJ131" s="10">
        <f t="shared" si="36"/>
        <v>1.782242384964355E-2</v>
      </c>
      <c r="AK131" s="11">
        <f t="shared" si="37"/>
        <v>0.19151004536616981</v>
      </c>
      <c r="AL131" s="12">
        <f t="shared" si="46"/>
        <v>1884.2733634642736</v>
      </c>
      <c r="AM131" s="12">
        <f t="shared" si="46"/>
        <v>9927.98353909465</v>
      </c>
      <c r="AN131" s="12">
        <f t="shared" si="46"/>
        <v>5555.5555555555557</v>
      </c>
      <c r="AO131" s="12">
        <f t="shared" si="46"/>
        <v>1358.9691966982082</v>
      </c>
      <c r="AP131" s="12">
        <f t="shared" si="46"/>
        <v>2573.6240302952315</v>
      </c>
      <c r="AQ131" s="12">
        <f t="shared" si="45"/>
        <v>4150.1648208314564</v>
      </c>
      <c r="AR131" s="12">
        <f t="shared" si="45"/>
        <v>6112.7629319101006</v>
      </c>
      <c r="AS131" s="12">
        <f t="shared" si="45"/>
        <v>19953.051643192488</v>
      </c>
      <c r="AT131" s="12">
        <f t="shared" si="45"/>
        <v>12589.173310952579</v>
      </c>
      <c r="AU131" s="12">
        <f t="shared" si="45"/>
        <v>15759.312320916904</v>
      </c>
      <c r="AV131" s="12">
        <f t="shared" si="25"/>
        <v>3663.4577834530724</v>
      </c>
      <c r="AW131" s="10">
        <f t="shared" si="48"/>
        <v>3.2751439088771996</v>
      </c>
      <c r="AX131" s="10">
        <f t="shared" si="48"/>
        <v>3.996861048417518</v>
      </c>
      <c r="AY131" s="10">
        <f t="shared" si="48"/>
        <v>3.744727494896694</v>
      </c>
      <c r="AZ131" s="10">
        <f t="shared" si="48"/>
        <v>3.1332096128358016</v>
      </c>
      <c r="BA131" s="10">
        <f t="shared" si="48"/>
        <v>3.4105451029824647</v>
      </c>
      <c r="BB131" s="10">
        <f t="shared" si="48"/>
        <v>3.6180653447497302</v>
      </c>
      <c r="BC131" s="10">
        <f t="shared" si="48"/>
        <v>3.7862375531004751</v>
      </c>
      <c r="BD131" s="10">
        <f t="shared" si="47"/>
        <v>4.3000093266115735</v>
      </c>
      <c r="BE131" s="10">
        <f t="shared" si="44"/>
        <v>4.0999972123732062</v>
      </c>
      <c r="BF131" s="10">
        <f t="shared" si="44"/>
        <v>4.1975372625350635</v>
      </c>
      <c r="BG131" s="10">
        <f t="shared" si="44"/>
        <v>3.5638911912294624</v>
      </c>
      <c r="BH131" s="11">
        <f t="shared" si="38"/>
        <v>0.54510022729572638</v>
      </c>
      <c r="BI131" s="13">
        <f t="shared" si="39"/>
        <v>2.9442956944314029</v>
      </c>
    </row>
    <row r="132" spans="2:61" x14ac:dyDescent="0.3">
      <c r="B132" s="9" t="s">
        <v>52</v>
      </c>
      <c r="C132" s="15">
        <v>1452</v>
      </c>
      <c r="D132" s="15">
        <v>1253</v>
      </c>
      <c r="E132" s="15">
        <v>6</v>
      </c>
      <c r="F132" s="15">
        <v>281</v>
      </c>
      <c r="G132" s="15">
        <v>304</v>
      </c>
      <c r="H132" s="15">
        <v>104</v>
      </c>
      <c r="I132" s="15">
        <v>1</v>
      </c>
      <c r="J132" s="15">
        <v>87</v>
      </c>
      <c r="K132" s="16">
        <v>20</v>
      </c>
      <c r="L132" s="16">
        <v>45</v>
      </c>
      <c r="M132" s="17">
        <v>3999</v>
      </c>
      <c r="N132" s="17">
        <f t="shared" si="26"/>
        <v>446</v>
      </c>
      <c r="O132" s="18">
        <v>790432</v>
      </c>
      <c r="P132" s="15">
        <v>95815</v>
      </c>
      <c r="Q132" s="15">
        <v>1000</v>
      </c>
      <c r="R132" s="15">
        <v>198880</v>
      </c>
      <c r="S132" s="15">
        <v>12023</v>
      </c>
      <c r="T132" s="15">
        <v>21857</v>
      </c>
      <c r="U132" s="15">
        <v>88</v>
      </c>
      <c r="V132" s="15">
        <v>2494</v>
      </c>
      <c r="W132" s="16">
        <v>1000</v>
      </c>
      <c r="X132" s="20">
        <v>2555</v>
      </c>
      <c r="Y132" s="17">
        <v>1310522</v>
      </c>
      <c r="Z132" s="17">
        <f t="shared" si="42"/>
        <v>184378</v>
      </c>
      <c r="AA132" s="10">
        <f t="shared" si="27"/>
        <v>0.3630907726931733</v>
      </c>
      <c r="AB132" s="10">
        <f t="shared" si="28"/>
        <v>0.31332833208302074</v>
      </c>
      <c r="AC132" s="10">
        <f t="shared" si="29"/>
        <v>1.5003750937734434E-3</v>
      </c>
      <c r="AD132" s="10">
        <f t="shared" si="30"/>
        <v>7.0267566891722935E-2</v>
      </c>
      <c r="AE132" s="10">
        <f t="shared" si="31"/>
        <v>7.6019004751187794E-2</v>
      </c>
      <c r="AF132" s="10">
        <f t="shared" si="32"/>
        <v>2.6006501625406353E-2</v>
      </c>
      <c r="AG132" s="10">
        <f t="shared" si="33"/>
        <v>2.5006251562890725E-4</v>
      </c>
      <c r="AH132" s="10">
        <f t="shared" si="34"/>
        <v>2.175543885971493E-2</v>
      </c>
      <c r="AI132" s="10">
        <f t="shared" si="35"/>
        <v>5.0012503125781444E-3</v>
      </c>
      <c r="AJ132" s="10">
        <f t="shared" si="36"/>
        <v>1.1252813203300824E-2</v>
      </c>
      <c r="AK132" s="11">
        <f t="shared" si="37"/>
        <v>0.11152788197049263</v>
      </c>
      <c r="AL132" s="12">
        <f t="shared" si="46"/>
        <v>1836.9701631512894</v>
      </c>
      <c r="AM132" s="12">
        <f t="shared" si="46"/>
        <v>13077.284350049575</v>
      </c>
      <c r="AN132" s="12">
        <f t="shared" si="46"/>
        <v>6000</v>
      </c>
      <c r="AO132" s="12">
        <f t="shared" si="46"/>
        <v>1412.9123089300081</v>
      </c>
      <c r="AP132" s="12">
        <f t="shared" si="46"/>
        <v>25284.870664559596</v>
      </c>
      <c r="AQ132" s="12">
        <f t="shared" si="45"/>
        <v>4758.201033993686</v>
      </c>
      <c r="AR132" s="12">
        <f t="shared" si="45"/>
        <v>11363.636363636364</v>
      </c>
      <c r="AS132" s="12">
        <f t="shared" si="45"/>
        <v>34883.720930232557</v>
      </c>
      <c r="AT132" s="12">
        <f t="shared" si="45"/>
        <v>20000</v>
      </c>
      <c r="AU132" s="12">
        <f t="shared" si="45"/>
        <v>17612.52446183953</v>
      </c>
      <c r="AV132" s="12">
        <f t="shared" si="25"/>
        <v>2418.9436917636594</v>
      </c>
      <c r="AW132" s="10">
        <f t="shared" si="48"/>
        <v>3.2641021023678736</v>
      </c>
      <c r="AX132" s="10">
        <f t="shared" si="48"/>
        <v>4.1165175670588159</v>
      </c>
      <c r="AY132" s="10">
        <f t="shared" si="48"/>
        <v>3.7781512503836434</v>
      </c>
      <c r="AZ132" s="10">
        <f t="shared" si="48"/>
        <v>3.1501152086075104</v>
      </c>
      <c r="BA132" s="10">
        <f t="shared" si="48"/>
        <v>4.4028607365008261</v>
      </c>
      <c r="BB132" s="10">
        <f t="shared" si="48"/>
        <v>3.6774427870307402</v>
      </c>
      <c r="BC132" s="10">
        <f t="shared" si="48"/>
        <v>4.0555173278498318</v>
      </c>
      <c r="BD132" s="10">
        <f t="shared" si="47"/>
        <v>4.5426228034760943</v>
      </c>
      <c r="BE132" s="10">
        <f t="shared" si="44"/>
        <v>4.3010299956639813</v>
      </c>
      <c r="BF132" s="10">
        <f t="shared" si="44"/>
        <v>4.2458216093046124</v>
      </c>
      <c r="BG132" s="10">
        <f t="shared" si="44"/>
        <v>3.3836257589609078</v>
      </c>
      <c r="BH132" s="11">
        <f t="shared" si="38"/>
        <v>0.56571119397426339</v>
      </c>
      <c r="BI132" s="13">
        <f t="shared" si="39"/>
        <v>3.0362402101592583</v>
      </c>
    </row>
    <row r="133" spans="2:61" x14ac:dyDescent="0.3">
      <c r="B133" s="9" t="s">
        <v>53</v>
      </c>
      <c r="C133" s="15">
        <v>1465</v>
      </c>
      <c r="D133" s="15">
        <v>897</v>
      </c>
      <c r="E133" s="15">
        <v>534</v>
      </c>
      <c r="F133" s="15">
        <v>257</v>
      </c>
      <c r="G133" s="15">
        <v>135</v>
      </c>
      <c r="H133" s="15">
        <v>176</v>
      </c>
      <c r="I133" s="15">
        <v>151</v>
      </c>
      <c r="J133" s="15">
        <v>169</v>
      </c>
      <c r="K133" s="16">
        <v>3</v>
      </c>
      <c r="L133" s="16">
        <v>40</v>
      </c>
      <c r="M133" s="17">
        <v>4688</v>
      </c>
      <c r="N133" s="17">
        <f t="shared" si="26"/>
        <v>861</v>
      </c>
      <c r="O133" s="18">
        <v>809274</v>
      </c>
      <c r="P133" s="15">
        <v>98662</v>
      </c>
      <c r="Q133" s="15">
        <v>363209</v>
      </c>
      <c r="R133" s="15">
        <v>162148</v>
      </c>
      <c r="S133" s="15">
        <v>11132</v>
      </c>
      <c r="T133" s="15">
        <v>42417</v>
      </c>
      <c r="U133" s="15">
        <v>95</v>
      </c>
      <c r="V133" s="15">
        <v>7738</v>
      </c>
      <c r="W133" s="16">
        <v>1000</v>
      </c>
      <c r="X133" s="20">
        <v>2836</v>
      </c>
      <c r="Y133" s="17">
        <v>1908123</v>
      </c>
      <c r="Z133" s="17">
        <f t="shared" si="42"/>
        <v>409612</v>
      </c>
      <c r="AA133" s="10">
        <f t="shared" si="27"/>
        <v>0.3125</v>
      </c>
      <c r="AB133" s="10">
        <f t="shared" si="28"/>
        <v>0.19133959044368601</v>
      </c>
      <c r="AC133" s="10">
        <f t="shared" si="29"/>
        <v>0.11390784982935154</v>
      </c>
      <c r="AD133" s="10">
        <f t="shared" si="30"/>
        <v>5.4820819112627983E-2</v>
      </c>
      <c r="AE133" s="10">
        <f t="shared" si="31"/>
        <v>2.8796928327645053E-2</v>
      </c>
      <c r="AF133" s="10">
        <f t="shared" si="32"/>
        <v>3.7542662116040959E-2</v>
      </c>
      <c r="AG133" s="10">
        <f t="shared" si="33"/>
        <v>3.2209897610921502E-2</v>
      </c>
      <c r="AH133" s="10">
        <f t="shared" si="34"/>
        <v>3.6049488054607511E-2</v>
      </c>
      <c r="AI133" s="10">
        <f t="shared" si="35"/>
        <v>6.3993174061433445E-4</v>
      </c>
      <c r="AJ133" s="10">
        <f t="shared" si="36"/>
        <v>8.5324232081911266E-3</v>
      </c>
      <c r="AK133" s="11">
        <f t="shared" si="37"/>
        <v>0.18366040955631399</v>
      </c>
      <c r="AL133" s="12">
        <f t="shared" si="46"/>
        <v>1810.2645086830914</v>
      </c>
      <c r="AM133" s="12">
        <f t="shared" si="46"/>
        <v>9091.6462265107129</v>
      </c>
      <c r="AN133" s="12">
        <f t="shared" si="46"/>
        <v>1470.2278853222249</v>
      </c>
      <c r="AO133" s="12">
        <f t="shared" si="46"/>
        <v>1584.9717541998668</v>
      </c>
      <c r="AP133" s="12">
        <f t="shared" si="46"/>
        <v>12127.200862378728</v>
      </c>
      <c r="AQ133" s="12">
        <f t="shared" si="45"/>
        <v>4149.2797699035764</v>
      </c>
      <c r="AR133" s="12">
        <f t="shared" si="45"/>
        <v>1589473.6842105263</v>
      </c>
      <c r="AS133" s="12">
        <f t="shared" si="45"/>
        <v>21840.26880330835</v>
      </c>
      <c r="AT133" s="12">
        <f t="shared" si="45"/>
        <v>3000</v>
      </c>
      <c r="AU133" s="12">
        <f t="shared" si="45"/>
        <v>14104.372355430183</v>
      </c>
      <c r="AV133" s="12">
        <f t="shared" ref="AV133:AV136" si="49">(N133/Z133)*1000000</f>
        <v>2101.98919953517</v>
      </c>
      <c r="AW133" s="10">
        <f t="shared" si="48"/>
        <v>3.2577420368960119</v>
      </c>
      <c r="AX133" s="10">
        <f t="shared" si="48"/>
        <v>3.9586425281458224</v>
      </c>
      <c r="AY133" s="10">
        <f t="shared" si="48"/>
        <v>3.1673846556103729</v>
      </c>
      <c r="AZ133" s="10">
        <f t="shared" si="48"/>
        <v>3.2000215270557013</v>
      </c>
      <c r="BA133" s="10">
        <f t="shared" si="48"/>
        <v>4.0837605708330011</v>
      </c>
      <c r="BB133" s="10">
        <f t="shared" si="48"/>
        <v>3.6179727186151891</v>
      </c>
      <c r="BC133" s="10">
        <f t="shared" si="48"/>
        <v>6.2012533420043221</v>
      </c>
      <c r="BD133" s="10">
        <f t="shared" si="47"/>
        <v>4.3392579792284476</v>
      </c>
      <c r="BE133" s="10">
        <f t="shared" si="44"/>
        <v>3.4771212547196626</v>
      </c>
      <c r="BF133" s="10">
        <f t="shared" si="44"/>
        <v>4.1493537648169339</v>
      </c>
      <c r="BG133" s="10">
        <f t="shared" si="44"/>
        <v>3.3226304802011062</v>
      </c>
      <c r="BH133" s="11">
        <f t="shared" si="38"/>
        <v>0.55256722088711119</v>
      </c>
      <c r="BI133" s="13">
        <f t="shared" si="39"/>
        <v>3.1184203821229231</v>
      </c>
    </row>
    <row r="134" spans="2:61" x14ac:dyDescent="0.3">
      <c r="B134" s="9" t="s">
        <v>54</v>
      </c>
      <c r="C134" s="15">
        <v>1812</v>
      </c>
      <c r="D134" s="15">
        <v>1484</v>
      </c>
      <c r="E134" s="15">
        <v>573</v>
      </c>
      <c r="F134" s="15">
        <v>259</v>
      </c>
      <c r="G134" s="15">
        <v>132</v>
      </c>
      <c r="H134" s="15">
        <v>21</v>
      </c>
      <c r="I134" s="15">
        <v>133</v>
      </c>
      <c r="J134" s="15">
        <v>55</v>
      </c>
      <c r="K134" s="16">
        <v>13</v>
      </c>
      <c r="L134" s="16">
        <v>46</v>
      </c>
      <c r="M134" s="17">
        <v>5015</v>
      </c>
      <c r="N134" s="17">
        <f>$M134-I134-H134-G134-F134-E134-D134-C134-J134-K134-L134</f>
        <v>487</v>
      </c>
      <c r="O134" s="18">
        <v>975699</v>
      </c>
      <c r="P134" s="15">
        <v>141610</v>
      </c>
      <c r="Q134" s="15">
        <v>382596</v>
      </c>
      <c r="R134" s="15">
        <v>124254</v>
      </c>
      <c r="S134" s="15">
        <v>8184</v>
      </c>
      <c r="T134" s="15">
        <v>768</v>
      </c>
      <c r="U134" s="15">
        <v>13900</v>
      </c>
      <c r="V134" s="15">
        <v>2502</v>
      </c>
      <c r="W134" s="16">
        <v>1000</v>
      </c>
      <c r="X134" s="20">
        <v>2640</v>
      </c>
      <c r="Y134" s="17">
        <v>1920021</v>
      </c>
      <c r="Z134" s="17">
        <f>Y134-W134-V134-U134-T134-S134-R134-Q134-P134-O134-X134</f>
        <v>266868</v>
      </c>
      <c r="AA134" s="10">
        <f t="shared" ref="AA134:AA136" si="50">C134/M134</f>
        <v>0.36131605184446658</v>
      </c>
      <c r="AB134" s="10">
        <f t="shared" ref="AB134:AB136" si="51">D134/M134</f>
        <v>0.2959122632103689</v>
      </c>
      <c r="AC134" s="10">
        <f t="shared" ref="AC134:AC136" si="52">E134/M134</f>
        <v>0.11425722831505483</v>
      </c>
      <c r="AD134" s="10">
        <f t="shared" ref="AD134:AD136" si="53">F134/M134</f>
        <v>5.164506480558325E-2</v>
      </c>
      <c r="AE134" s="10">
        <f t="shared" ref="AE134:AE136" si="54">G134/M134</f>
        <v>2.6321036889332003E-2</v>
      </c>
      <c r="AF134" s="10">
        <f t="shared" ref="AF134:AF136" si="55">H134/M134</f>
        <v>4.1874376869391822E-3</v>
      </c>
      <c r="AG134" s="10">
        <f t="shared" ref="AG134:AG136" si="56">I134/M134</f>
        <v>2.6520438683948155E-2</v>
      </c>
      <c r="AH134" s="10">
        <f t="shared" ref="AH134:AH136" si="57">J134/M134</f>
        <v>1.0967098703888335E-2</v>
      </c>
      <c r="AI134" s="10">
        <f t="shared" ref="AI134:AI136" si="58">K134/M134</f>
        <v>2.5922233300099701E-3</v>
      </c>
      <c r="AJ134" s="10">
        <f>L134/M134</f>
        <v>9.1724825523429709E-3</v>
      </c>
      <c r="AK134" s="11">
        <f t="shared" ref="AK134:AK136" si="59">N134/M134</f>
        <v>9.7108673978065801E-2</v>
      </c>
      <c r="AL134" s="12">
        <f t="shared" si="46"/>
        <v>1857.1301190223626</v>
      </c>
      <c r="AM134" s="12">
        <f t="shared" si="46"/>
        <v>10479.485912011864</v>
      </c>
      <c r="AN134" s="12">
        <f t="shared" si="46"/>
        <v>1497.6633315560016</v>
      </c>
      <c r="AO134" s="12">
        <f t="shared" si="46"/>
        <v>2084.4399375472822</v>
      </c>
      <c r="AP134" s="12">
        <f t="shared" si="46"/>
        <v>16129.032258064515</v>
      </c>
      <c r="AQ134" s="12">
        <f t="shared" si="45"/>
        <v>27343.75</v>
      </c>
      <c r="AR134" s="12">
        <f t="shared" si="45"/>
        <v>9568.3453237410067</v>
      </c>
      <c r="AS134" s="12">
        <f t="shared" si="45"/>
        <v>21982.414068745005</v>
      </c>
      <c r="AT134" s="12">
        <f t="shared" si="45"/>
        <v>13000</v>
      </c>
      <c r="AU134" s="12">
        <f>(L134/X134)*1000000</f>
        <v>17424.242424242424</v>
      </c>
      <c r="AV134" s="12">
        <f t="shared" si="49"/>
        <v>1824.8722214727879</v>
      </c>
      <c r="AW134" s="10">
        <f t="shared" si="48"/>
        <v>3.268842333461742</v>
      </c>
      <c r="AX134" s="10">
        <f t="shared" si="48"/>
        <v>4.0203399781579465</v>
      </c>
      <c r="AY134" s="10">
        <f t="shared" si="48"/>
        <v>3.1754141967544416</v>
      </c>
      <c r="AZ134" s="10">
        <f t="shared" si="48"/>
        <v>3.31898938558964</v>
      </c>
      <c r="BA134" s="10">
        <f t="shared" si="48"/>
        <v>4.2076083105017457</v>
      </c>
      <c r="BB134" s="10">
        <f t="shared" si="48"/>
        <v>4.4368580747024069</v>
      </c>
      <c r="BC134" s="10">
        <f t="shared" si="48"/>
        <v>3.9808368407129908</v>
      </c>
      <c r="BD134" s="10">
        <f t="shared" si="48"/>
        <v>4.3420753841368427</v>
      </c>
      <c r="BE134" s="10">
        <f t="shared" si="48"/>
        <v>4.1139433523068369</v>
      </c>
      <c r="BF134" s="10">
        <f t="shared" si="48"/>
        <v>4.2411539048117426</v>
      </c>
      <c r="BG134" s="10">
        <f t="shared" si="48"/>
        <v>3.2612324603256053</v>
      </c>
      <c r="BH134" s="11">
        <f>LOG((AA134*AW134)+(AB134*AX134)+(AC134*AY134)+(AD134*AZ134)+(AE134*BA134)+(AF134*BB134)+(AG134*BC134)+(AH134*BD134)+(AI134*BE134)+(AJ134*BF134)+(AK134*BG134))</f>
        <v>0.5506878348899843</v>
      </c>
      <c r="BI134" s="13">
        <f>LOG(M134)-BH134</f>
        <v>3.1495831024664529</v>
      </c>
    </row>
    <row r="135" spans="2:61" x14ac:dyDescent="0.3">
      <c r="B135" s="9" t="s">
        <v>55</v>
      </c>
      <c r="C135" s="15">
        <v>1435</v>
      </c>
      <c r="D135" s="15">
        <v>1233</v>
      </c>
      <c r="E135" s="15">
        <v>372</v>
      </c>
      <c r="F135" s="15">
        <v>218</v>
      </c>
      <c r="G135" s="15">
        <v>130</v>
      </c>
      <c r="H135" s="15">
        <v>21</v>
      </c>
      <c r="I135" s="15">
        <v>1</v>
      </c>
      <c r="J135" s="15">
        <v>399</v>
      </c>
      <c r="K135" s="16">
        <v>26</v>
      </c>
      <c r="L135" s="16">
        <v>48</v>
      </c>
      <c r="M135" s="17">
        <v>5306</v>
      </c>
      <c r="N135" s="17">
        <f>$M135-I135-H135-G135-F135-E135-D135-C135-J135-K135-L135</f>
        <v>1423</v>
      </c>
      <c r="O135" s="18">
        <v>757342</v>
      </c>
      <c r="P135" s="15">
        <v>126849</v>
      </c>
      <c r="Q135" s="15">
        <v>275135</v>
      </c>
      <c r="R135" s="15">
        <v>107666</v>
      </c>
      <c r="S135" s="15">
        <v>8336</v>
      </c>
      <c r="T135" s="15">
        <v>769</v>
      </c>
      <c r="U135" s="15">
        <v>71</v>
      </c>
      <c r="V135" s="15">
        <v>20390</v>
      </c>
      <c r="W135" s="16">
        <v>2000</v>
      </c>
      <c r="X135" s="20">
        <v>2635</v>
      </c>
      <c r="Y135" s="17">
        <v>1771350</v>
      </c>
      <c r="Z135" s="17">
        <f>Y135-W135-V135-U135-T135-S135-R135-Q135-P135-O135-X135</f>
        <v>470157</v>
      </c>
      <c r="AA135" s="10">
        <f t="shared" si="50"/>
        <v>0.27044854881266489</v>
      </c>
      <c r="AB135" s="10">
        <f t="shared" si="51"/>
        <v>0.23237843950245005</v>
      </c>
      <c r="AC135" s="10">
        <f t="shared" si="52"/>
        <v>7.0109310214851117E-2</v>
      </c>
      <c r="AD135" s="10">
        <f t="shared" si="53"/>
        <v>4.1085563513004145E-2</v>
      </c>
      <c r="AE135" s="10">
        <f t="shared" si="54"/>
        <v>2.4500565397663022E-2</v>
      </c>
      <c r="AF135" s="10">
        <f t="shared" si="55"/>
        <v>3.9577836411609502E-3</v>
      </c>
      <c r="AG135" s="10">
        <f t="shared" si="56"/>
        <v>1.8846588767433095E-4</v>
      </c>
      <c r="AH135" s="10">
        <f t="shared" si="57"/>
        <v>7.5197889182058053E-2</v>
      </c>
      <c r="AI135" s="10">
        <f t="shared" si="58"/>
        <v>4.9001130795326047E-3</v>
      </c>
      <c r="AJ135" s="10">
        <f>L135/M135</f>
        <v>9.0463626083678861E-3</v>
      </c>
      <c r="AK135" s="11">
        <f t="shared" si="59"/>
        <v>0.26818695816057292</v>
      </c>
      <c r="AL135" s="12">
        <f t="shared" si="46"/>
        <v>1894.7846547530705</v>
      </c>
      <c r="AM135" s="12">
        <f t="shared" si="46"/>
        <v>9720.2185275406191</v>
      </c>
      <c r="AN135" s="12">
        <f t="shared" si="46"/>
        <v>1352.0635324477075</v>
      </c>
      <c r="AO135" s="12">
        <f t="shared" si="46"/>
        <v>2024.7803391971468</v>
      </c>
      <c r="AP135" s="12">
        <f t="shared" si="46"/>
        <v>15595.009596928981</v>
      </c>
      <c r="AQ135" s="12">
        <f t="shared" si="45"/>
        <v>27308.192457737321</v>
      </c>
      <c r="AR135" s="12">
        <f t="shared" si="45"/>
        <v>14084.507042253521</v>
      </c>
      <c r="AS135" s="12">
        <f t="shared" si="45"/>
        <v>19568.415890142227</v>
      </c>
      <c r="AT135" s="12">
        <f t="shared" si="45"/>
        <v>13000</v>
      </c>
      <c r="AU135" s="12">
        <f>(L135/X135)*1000000</f>
        <v>18216.318785578747</v>
      </c>
      <c r="AV135" s="12">
        <f t="shared" si="49"/>
        <v>3026.6485450604796</v>
      </c>
      <c r="AW135" s="10">
        <f t="shared" si="48"/>
        <v>3.277559858859882</v>
      </c>
      <c r="AX135" s="10">
        <f t="shared" si="48"/>
        <v>3.9876760287367898</v>
      </c>
      <c r="AY135" s="10">
        <f t="shared" si="48"/>
        <v>3.1309970992559073</v>
      </c>
      <c r="AZ135" s="10">
        <f t="shared" si="48"/>
        <v>3.3063779151314088</v>
      </c>
      <c r="BA135" s="10">
        <f t="shared" si="48"/>
        <v>4.1929856463513877</v>
      </c>
      <c r="BB135" s="10">
        <f t="shared" si="48"/>
        <v>4.4362929549324885</v>
      </c>
      <c r="BC135" s="10">
        <f t="shared" si="48"/>
        <v>4.1487416512809245</v>
      </c>
      <c r="BD135" s="10">
        <f t="shared" si="48"/>
        <v>4.2915556699086084</v>
      </c>
      <c r="BE135" s="10">
        <f t="shared" si="48"/>
        <v>4.1139433523068369</v>
      </c>
      <c r="BF135" s="10">
        <f t="shared" si="48"/>
        <v>4.2604606178270217</v>
      </c>
      <c r="BG135" s="10">
        <f t="shared" si="48"/>
        <v>3.4809619935358507</v>
      </c>
      <c r="BH135" s="11">
        <f>LOG((AA135*AW135)+(AB135*AX135)+(AC135*AY135)+(AD135*AZ135)+(AE135*BA135)+(AF135*BB135)+(AG135*BC135)+(AH135*BD135)+(AI135*BE135)+(AJ135*BF135)+(AK135*BG135))</f>
        <v>0.55683936519609079</v>
      </c>
      <c r="BI135" s="13">
        <f>LOG(M135)-BH135</f>
        <v>3.1679278804502196</v>
      </c>
    </row>
    <row r="136" spans="2:61" x14ac:dyDescent="0.3">
      <c r="B136" s="9" t="s">
        <v>56</v>
      </c>
      <c r="C136" s="15">
        <v>960</v>
      </c>
      <c r="D136" s="21">
        <v>271</v>
      </c>
      <c r="E136" s="15">
        <v>140</v>
      </c>
      <c r="F136" s="15">
        <v>189</v>
      </c>
      <c r="G136" s="15">
        <v>108</v>
      </c>
      <c r="H136" s="15">
        <v>62</v>
      </c>
      <c r="I136" s="15">
        <v>156</v>
      </c>
      <c r="J136" s="15">
        <v>43</v>
      </c>
      <c r="K136" s="16">
        <v>126</v>
      </c>
      <c r="L136" s="16">
        <v>71</v>
      </c>
      <c r="M136" s="17">
        <v>2627</v>
      </c>
      <c r="N136" s="17">
        <f>$M136-I136-H136-G136-F136-E136-D136-C136-J136-K136-L136</f>
        <v>501</v>
      </c>
      <c r="O136" s="18">
        <v>482036</v>
      </c>
      <c r="P136" s="15">
        <v>22122</v>
      </c>
      <c r="Q136" s="15">
        <v>81996</v>
      </c>
      <c r="R136" s="15">
        <v>120357</v>
      </c>
      <c r="S136" s="15">
        <v>13660</v>
      </c>
      <c r="T136" s="15">
        <v>2446</v>
      </c>
      <c r="U136" s="15">
        <v>80</v>
      </c>
      <c r="V136" s="15">
        <v>1251</v>
      </c>
      <c r="W136" s="16">
        <v>13000</v>
      </c>
      <c r="X136" s="20">
        <v>3780</v>
      </c>
      <c r="Y136" s="17">
        <v>944723</v>
      </c>
      <c r="Z136" s="17">
        <f>Y136-W136-V136-U136-T136-S136-R136-Q136-P136-O136-X136</f>
        <v>203995</v>
      </c>
      <c r="AA136" s="10">
        <f t="shared" si="50"/>
        <v>0.36543585839360487</v>
      </c>
      <c r="AB136" s="10">
        <f t="shared" si="51"/>
        <v>0.10315949752569471</v>
      </c>
      <c r="AC136" s="10">
        <f t="shared" si="52"/>
        <v>5.3292729349067376E-2</v>
      </c>
      <c r="AD136" s="10">
        <f t="shared" si="53"/>
        <v>7.1945184621240957E-2</v>
      </c>
      <c r="AE136" s="10">
        <f t="shared" si="54"/>
        <v>4.1111534069280545E-2</v>
      </c>
      <c r="AF136" s="10">
        <f t="shared" si="55"/>
        <v>2.3601065854586982E-2</v>
      </c>
      <c r="AG136" s="10">
        <f t="shared" si="56"/>
        <v>5.9383326988960788E-2</v>
      </c>
      <c r="AH136" s="10">
        <f t="shared" si="57"/>
        <v>1.6368481157213552E-2</v>
      </c>
      <c r="AI136" s="10">
        <f t="shared" si="58"/>
        <v>4.7963456414160638E-2</v>
      </c>
      <c r="AJ136" s="10">
        <f>L136/M136</f>
        <v>2.7027027027027029E-2</v>
      </c>
      <c r="AK136" s="11">
        <f t="shared" si="59"/>
        <v>0.19071183859916255</v>
      </c>
      <c r="AL136" s="12">
        <f t="shared" si="46"/>
        <v>1991.5524981536648</v>
      </c>
      <c r="AM136" s="12">
        <f t="shared" si="46"/>
        <v>12250.248621281982</v>
      </c>
      <c r="AN136" s="12">
        <f t="shared" si="46"/>
        <v>1707.4003609932192</v>
      </c>
      <c r="AO136" s="12">
        <f t="shared" si="46"/>
        <v>1570.3282733866745</v>
      </c>
      <c r="AP136" s="12">
        <f t="shared" si="46"/>
        <v>7906.2957540263542</v>
      </c>
      <c r="AQ136" s="12">
        <f t="shared" si="45"/>
        <v>25347.506132461163</v>
      </c>
      <c r="AR136" s="12">
        <f t="shared" si="45"/>
        <v>1950000</v>
      </c>
      <c r="AS136" s="12">
        <f t="shared" si="45"/>
        <v>34372.501998401276</v>
      </c>
      <c r="AT136" s="12">
        <f t="shared" si="45"/>
        <v>9692.3076923076933</v>
      </c>
      <c r="AU136" s="12">
        <f>(L136/X136)*1000000</f>
        <v>18783.068783068782</v>
      </c>
      <c r="AV136" s="12">
        <f t="shared" si="49"/>
        <v>2455.9425476114611</v>
      </c>
      <c r="AW136" s="10">
        <f t="shared" si="48"/>
        <v>3.2991917590797377</v>
      </c>
      <c r="AX136" s="10">
        <f t="shared" si="48"/>
        <v>4.0881449028846459</v>
      </c>
      <c r="AY136" s="10">
        <f t="shared" si="48"/>
        <v>3.2323353689079259</v>
      </c>
      <c r="AZ136" s="10">
        <f t="shared" si="48"/>
        <v>3.1959904501274954</v>
      </c>
      <c r="BA136" s="10">
        <f t="shared" si="48"/>
        <v>3.8979730561414359</v>
      </c>
      <c r="BB136" s="10">
        <f t="shared" si="48"/>
        <v>4.4039352367979872</v>
      </c>
      <c r="BC136" s="10">
        <f t="shared" si="48"/>
        <v>6.2900346113625183</v>
      </c>
      <c r="BD136" s="10">
        <f t="shared" si="48"/>
        <v>4.5362111458861669</v>
      </c>
      <c r="BE136" s="10">
        <f t="shared" si="48"/>
        <v>3.986427192810726</v>
      </c>
      <c r="BF136" s="10">
        <f t="shared" si="48"/>
        <v>4.2737665488818504</v>
      </c>
      <c r="BG136" s="10">
        <f t="shared" si="48"/>
        <v>3.3902182030443919</v>
      </c>
      <c r="BH136" s="11">
        <f>LOG((AA136*AW136)+(AB136*AX136)+(AC136*AY136)+(AD136*AZ136)+(AE136*BA136)+(AF136*BB136)+(AG136*BC136)+(AH136*BD136)+(AI136*BE136)+(AJ136*BF136)+(AK136*BG136))</f>
        <v>0.56759071250673532</v>
      </c>
      <c r="BI136" s="13">
        <f>LOG(M136)-BH136</f>
        <v>2.851869360279335</v>
      </c>
    </row>
  </sheetData>
  <mergeCells count="3">
    <mergeCell ref="C3:N3"/>
    <mergeCell ref="O3:Z3"/>
    <mergeCell ref="AA3:A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36CA8-75BC-4B2C-A50B-51D5D1799180}">
  <dimension ref="B2:Z170"/>
  <sheetViews>
    <sheetView tabSelected="1" topLeftCell="G49" workbookViewId="0">
      <selection activeCell="Q34" sqref="Q34"/>
    </sheetView>
  </sheetViews>
  <sheetFormatPr defaultRowHeight="14.4" x14ac:dyDescent="0.3"/>
  <cols>
    <col min="19" max="19" width="11" customWidth="1"/>
    <col min="21" max="21" width="9.44140625" customWidth="1"/>
  </cols>
  <sheetData>
    <row r="2" spans="2:11" x14ac:dyDescent="0.3">
      <c r="B2" s="22" t="s">
        <v>57</v>
      </c>
    </row>
    <row r="3" spans="2:11" x14ac:dyDescent="0.3">
      <c r="B3" s="22" t="s">
        <v>58</v>
      </c>
    </row>
    <row r="4" spans="2:11" x14ac:dyDescent="0.3">
      <c r="B4" s="22" t="s">
        <v>57</v>
      </c>
    </row>
    <row r="5" spans="2:11" x14ac:dyDescent="0.3">
      <c r="B5" s="22" t="s">
        <v>59</v>
      </c>
      <c r="K5" s="23">
        <v>1E-3</v>
      </c>
    </row>
    <row r="6" spans="2:11" x14ac:dyDescent="0.3">
      <c r="B6" s="22" t="s">
        <v>60</v>
      </c>
    </row>
    <row r="7" spans="2:11" x14ac:dyDescent="0.3">
      <c r="B7" s="22" t="s">
        <v>61</v>
      </c>
    </row>
    <row r="8" spans="2:11" x14ac:dyDescent="0.3">
      <c r="B8" s="22" t="s">
        <v>62</v>
      </c>
    </row>
    <row r="9" spans="2:11" x14ac:dyDescent="0.3">
      <c r="B9" s="22" t="s">
        <v>63</v>
      </c>
    </row>
    <row r="10" spans="2:11" x14ac:dyDescent="0.3">
      <c r="B10" s="22" t="s">
        <v>64</v>
      </c>
    </row>
    <row r="11" spans="2:11" x14ac:dyDescent="0.3">
      <c r="B11" s="22" t="s">
        <v>65</v>
      </c>
    </row>
    <row r="12" spans="2:11" x14ac:dyDescent="0.3">
      <c r="B12" s="22" t="s">
        <v>66</v>
      </c>
    </row>
    <row r="13" spans="2:11" x14ac:dyDescent="0.3">
      <c r="B13" s="22" t="s">
        <v>67</v>
      </c>
    </row>
    <row r="14" spans="2:11" x14ac:dyDescent="0.3">
      <c r="B14" s="22" t="s">
        <v>68</v>
      </c>
    </row>
    <row r="15" spans="2:11" x14ac:dyDescent="0.3">
      <c r="B15" s="22" t="s">
        <v>57</v>
      </c>
    </row>
    <row r="18" spans="2:24" x14ac:dyDescent="0.3">
      <c r="B18" s="22" t="s">
        <v>69</v>
      </c>
      <c r="K18" t="s">
        <v>70</v>
      </c>
    </row>
    <row r="19" spans="2:24" x14ac:dyDescent="0.3">
      <c r="B19" s="22" t="s">
        <v>71</v>
      </c>
      <c r="K19">
        <f>0.2203046+(-0.038331)+0.0160979+(-0.023891)+(-0.0299934)+0.0125434+(-0.0379933)+(-0.012094)+(-0.0061689)+(-0.0052402)+(-0.0952341)</f>
        <v>0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39</v>
      </c>
      <c r="U19" t="s">
        <v>40</v>
      </c>
      <c r="V19" t="s">
        <v>38</v>
      </c>
      <c r="W19" t="s">
        <v>41</v>
      </c>
      <c r="X19" t="s">
        <v>43</v>
      </c>
    </row>
    <row r="20" spans="2:24" x14ac:dyDescent="0.3">
      <c r="B20" s="22" t="s">
        <v>72</v>
      </c>
      <c r="L20" t="s">
        <v>8</v>
      </c>
      <c r="M20" s="11">
        <v>0.22030459999999999</v>
      </c>
      <c r="N20">
        <v>-3.8330999999999997E-2</v>
      </c>
      <c r="O20">
        <v>1.6097899999999998E-2</v>
      </c>
      <c r="P20">
        <v>-2.3890999999999999E-2</v>
      </c>
      <c r="Q20">
        <v>-2.99934E-2</v>
      </c>
      <c r="R20">
        <v>1.25434E-2</v>
      </c>
      <c r="S20">
        <v>-3.7993300000000001E-2</v>
      </c>
      <c r="T20">
        <v>-6.1688999999999997E-3</v>
      </c>
      <c r="U20">
        <v>-5.2402000000000004E-3</v>
      </c>
      <c r="V20">
        <v>-1.2094000000000001E-2</v>
      </c>
      <c r="W20">
        <v>-9.5234100000000002E-2</v>
      </c>
      <c r="X20">
        <v>-8.06843E-2</v>
      </c>
    </row>
    <row r="21" spans="2:24" x14ac:dyDescent="0.3">
      <c r="B21" s="22" t="s">
        <v>73</v>
      </c>
      <c r="L21" t="s">
        <v>9</v>
      </c>
      <c r="M21" s="11">
        <v>-3.8300000000000001E-2</v>
      </c>
      <c r="N21">
        <v>8.1442700000000007E-2</v>
      </c>
      <c r="O21">
        <v>-1.7669899999999999E-2</v>
      </c>
      <c r="P21">
        <v>-1.1032800000000001E-2</v>
      </c>
      <c r="Q21">
        <v>8.6201000000000003E-3</v>
      </c>
      <c r="R21">
        <v>2.1271399999999999E-2</v>
      </c>
      <c r="S21">
        <v>-1.4700599999999999E-2</v>
      </c>
      <c r="T21">
        <v>-7.9790000000000004E-4</v>
      </c>
      <c r="U21">
        <v>-5.2402000000000004E-3</v>
      </c>
      <c r="V21">
        <v>9.6398999999999999E-3</v>
      </c>
      <c r="W21">
        <v>-3.42825E-2</v>
      </c>
      <c r="X21">
        <v>0.64200250000000003</v>
      </c>
    </row>
    <row r="22" spans="2:24" x14ac:dyDescent="0.3">
      <c r="B22" s="22" t="s">
        <v>74</v>
      </c>
      <c r="L22" t="s">
        <v>10</v>
      </c>
      <c r="M22" s="11">
        <v>1.6097899999999998E-2</v>
      </c>
      <c r="N22">
        <v>-1.7669899999999999E-2</v>
      </c>
      <c r="O22">
        <v>1.8364100000000001E-2</v>
      </c>
      <c r="P22">
        <v>-8.8667999999999993E-3</v>
      </c>
      <c r="Q22">
        <v>-1.05235E-2</v>
      </c>
      <c r="R22">
        <v>-6.5433000000000002E-3</v>
      </c>
      <c r="S22">
        <v>-9.1450999999999998E-3</v>
      </c>
      <c r="T22">
        <v>2.1537000000000001E-3</v>
      </c>
      <c r="U22">
        <v>7.0451999999999997E-3</v>
      </c>
      <c r="V22">
        <v>-6.0447000000000001E-3</v>
      </c>
      <c r="W22">
        <v>1.51322E-2</v>
      </c>
      <c r="X22">
        <v>0.15136089999999999</v>
      </c>
    </row>
    <row r="23" spans="2:24" x14ac:dyDescent="0.3">
      <c r="B23" s="22" t="s">
        <v>75</v>
      </c>
      <c r="L23" t="s">
        <v>11</v>
      </c>
      <c r="M23" s="11">
        <v>-2.3890999999999999E-2</v>
      </c>
      <c r="N23">
        <v>-1.1032800000000001E-2</v>
      </c>
      <c r="O23">
        <v>-8.8667999999999993E-3</v>
      </c>
      <c r="P23">
        <v>2.8614199999999999E-2</v>
      </c>
      <c r="Q23">
        <v>-2.4301000000000001E-3</v>
      </c>
      <c r="R23">
        <v>2.0395E-2</v>
      </c>
      <c r="S23">
        <v>-9.0445999999999999E-3</v>
      </c>
      <c r="T23">
        <v>-3.7184000000000002E-3</v>
      </c>
      <c r="U23">
        <v>-3.3593999999999998E-3</v>
      </c>
      <c r="V23">
        <v>2.61576E-2</v>
      </c>
      <c r="W23">
        <v>-1.28237E-2</v>
      </c>
      <c r="X23">
        <v>-5.0712E-2</v>
      </c>
    </row>
    <row r="24" spans="2:24" x14ac:dyDescent="0.3">
      <c r="B24" s="22" t="s">
        <v>76</v>
      </c>
      <c r="L24" t="s">
        <v>12</v>
      </c>
      <c r="M24" s="11">
        <v>-2.99934E-2</v>
      </c>
      <c r="N24">
        <v>8.6201000000000003E-3</v>
      </c>
      <c r="O24">
        <v>-1.05235E-2</v>
      </c>
      <c r="P24">
        <v>-2.4301000000000001E-3</v>
      </c>
      <c r="Q24">
        <v>3.90398E-2</v>
      </c>
      <c r="R24">
        <v>7.5920000000000002E-4</v>
      </c>
      <c r="S24">
        <v>9.2324E-3</v>
      </c>
      <c r="T24">
        <v>2.2523999999999999E-3</v>
      </c>
      <c r="U24">
        <v>-4.9890000000000004E-4</v>
      </c>
      <c r="V24">
        <v>9.3320000000000002E-4</v>
      </c>
      <c r="W24">
        <v>-1.7391400000000001E-2</v>
      </c>
      <c r="X24">
        <v>-8.0964999999999995E-2</v>
      </c>
    </row>
    <row r="25" spans="2:24" x14ac:dyDescent="0.3">
      <c r="B25" s="22" t="s">
        <v>77</v>
      </c>
      <c r="L25" t="s">
        <v>13</v>
      </c>
      <c r="M25" s="11">
        <v>1.25434E-2</v>
      </c>
      <c r="N25">
        <v>2.1271399999999999E-2</v>
      </c>
      <c r="O25">
        <v>-6.5433000000000002E-3</v>
      </c>
      <c r="P25">
        <v>2.0395E-2</v>
      </c>
      <c r="Q25">
        <v>7.5920000000000002E-4</v>
      </c>
      <c r="R25">
        <v>-6.0925300000000002E-2</v>
      </c>
      <c r="S25">
        <v>-1.06477E-2</v>
      </c>
      <c r="T25">
        <v>1.8402E-3</v>
      </c>
      <c r="U25">
        <v>-2.0895000000000002E-3</v>
      </c>
      <c r="V25">
        <v>5.6353000000000002E-3</v>
      </c>
      <c r="W25">
        <v>1.7761300000000001E-2</v>
      </c>
      <c r="X25">
        <v>-0.1048249</v>
      </c>
    </row>
    <row r="26" spans="2:24" x14ac:dyDescent="0.3">
      <c r="B26" s="22" t="s">
        <v>78</v>
      </c>
      <c r="L26" t="s">
        <v>14</v>
      </c>
      <c r="M26" s="11">
        <v>-3.7993300000000001E-2</v>
      </c>
      <c r="N26">
        <v>-1.4700599999999999E-2</v>
      </c>
      <c r="O26">
        <v>-9.1450999999999998E-3</v>
      </c>
      <c r="P26">
        <v>-9.0445999999999999E-3</v>
      </c>
      <c r="Q26">
        <v>9.2324E-3</v>
      </c>
      <c r="R26">
        <v>-1.06477E-2</v>
      </c>
      <c r="S26">
        <v>2.2269500000000001E-2</v>
      </c>
      <c r="T26">
        <v>3.833E-3</v>
      </c>
      <c r="U26">
        <v>8.1699999999999994E-5</v>
      </c>
      <c r="V26">
        <v>7.4893E-3</v>
      </c>
      <c r="W26">
        <v>3.8625300000000001E-2</v>
      </c>
      <c r="X26">
        <v>-0.16566349999999999</v>
      </c>
    </row>
    <row r="27" spans="2:24" x14ac:dyDescent="0.3">
      <c r="B27" s="22" t="s">
        <v>79</v>
      </c>
      <c r="L27" t="s">
        <v>15</v>
      </c>
      <c r="M27" s="11">
        <v>-1.2094000000000001E-2</v>
      </c>
      <c r="N27">
        <v>9.6398999999999999E-3</v>
      </c>
      <c r="O27">
        <v>-6.0447000000000001E-3</v>
      </c>
      <c r="P27">
        <v>2.61576E-2</v>
      </c>
      <c r="Q27">
        <v>9.3320000000000002E-4</v>
      </c>
      <c r="R27">
        <v>5.6353000000000002E-3</v>
      </c>
      <c r="S27">
        <v>7.4893E-3</v>
      </c>
      <c r="T27">
        <v>-6.6382000000000004E-3</v>
      </c>
      <c r="U27">
        <v>5.0330000000000001E-3</v>
      </c>
      <c r="V27">
        <v>-1.4985399999999999E-2</v>
      </c>
      <c r="W27">
        <v>-1.51261E-2</v>
      </c>
      <c r="X27">
        <v>-1.9016999999999999E-2</v>
      </c>
    </row>
    <row r="28" spans="2:24" x14ac:dyDescent="0.3">
      <c r="B28" s="22" t="s">
        <v>80</v>
      </c>
      <c r="L28" t="s">
        <v>16</v>
      </c>
      <c r="M28" s="11">
        <v>-6.1688999999999997E-3</v>
      </c>
      <c r="N28">
        <v>-7.9790000000000004E-4</v>
      </c>
      <c r="O28">
        <v>2.1537000000000001E-3</v>
      </c>
      <c r="P28">
        <v>-3.7184000000000002E-3</v>
      </c>
      <c r="Q28">
        <v>2.2523999999999999E-3</v>
      </c>
      <c r="R28">
        <v>1.8402E-3</v>
      </c>
      <c r="S28">
        <v>3.833E-3</v>
      </c>
      <c r="T28">
        <v>1.8802099999999999E-2</v>
      </c>
      <c r="U28">
        <v>3.3988E-3</v>
      </c>
      <c r="V28">
        <v>-6.6382000000000004E-3</v>
      </c>
      <c r="W28">
        <v>-1.4956799999999999E-2</v>
      </c>
      <c r="X28">
        <v>-4.0651E-2</v>
      </c>
    </row>
    <row r="29" spans="2:24" x14ac:dyDescent="0.3">
      <c r="B29" s="22" t="s">
        <v>81</v>
      </c>
      <c r="L29" t="s">
        <v>17</v>
      </c>
      <c r="M29" s="11">
        <v>-5.2402000000000004E-3</v>
      </c>
      <c r="N29">
        <v>-4.1596000000000003E-3</v>
      </c>
      <c r="O29">
        <v>7.0451999999999997E-3</v>
      </c>
      <c r="P29">
        <v>-3.3593999999999998E-3</v>
      </c>
      <c r="Q29">
        <v>-4.9890000000000004E-4</v>
      </c>
      <c r="R29">
        <v>-2.0895000000000002E-3</v>
      </c>
      <c r="S29">
        <v>8.1699999999999994E-5</v>
      </c>
      <c r="T29">
        <v>3.3988E-3</v>
      </c>
      <c r="U29">
        <v>-3.3446000000000001E-3</v>
      </c>
      <c r="V29">
        <v>5.0330000000000001E-3</v>
      </c>
      <c r="W29">
        <v>3.1335E-3</v>
      </c>
      <c r="X29">
        <v>-2.4570499999999999E-2</v>
      </c>
    </row>
    <row r="30" spans="2:24" x14ac:dyDescent="0.3">
      <c r="B30" s="22" t="s">
        <v>82</v>
      </c>
    </row>
    <row r="31" spans="2:24" x14ac:dyDescent="0.3">
      <c r="B31" s="22" t="s">
        <v>83</v>
      </c>
    </row>
    <row r="32" spans="2:24" x14ac:dyDescent="0.3">
      <c r="B32" s="22" t="s">
        <v>84</v>
      </c>
    </row>
    <row r="33" spans="2:26" x14ac:dyDescent="0.3">
      <c r="B33" s="22" t="s">
        <v>85</v>
      </c>
      <c r="M33" t="s">
        <v>86</v>
      </c>
      <c r="Q33" t="s">
        <v>87</v>
      </c>
    </row>
    <row r="34" spans="2:26" x14ac:dyDescent="0.3">
      <c r="B34" s="22" t="s">
        <v>88</v>
      </c>
      <c r="L34" t="s">
        <v>8</v>
      </c>
      <c r="M34" s="11">
        <f>AVERAGE('[1]OLAH DATA INTER'!AA6:AA137)</f>
        <v>0.20188538648356982</v>
      </c>
      <c r="P34" t="s">
        <v>8</v>
      </c>
      <c r="Q34" s="11">
        <f t="shared" ref="Q34:Q43" si="0">1+(X20/M34)</f>
        <v>0.6003460111434743</v>
      </c>
      <c r="R34" t="s">
        <v>89</v>
      </c>
      <c r="Y34" t="s">
        <v>9</v>
      </c>
      <c r="Z34" s="1">
        <v>0.25043517387961378</v>
      </c>
    </row>
    <row r="35" spans="2:26" x14ac:dyDescent="0.3">
      <c r="B35" s="22" t="s">
        <v>72</v>
      </c>
      <c r="L35" t="s">
        <v>9</v>
      </c>
      <c r="M35" s="11">
        <f>AVERAGE('[1]OLAH DATA INTER'!AB6:AB137)</f>
        <v>0.25043517387961378</v>
      </c>
      <c r="P35" t="s">
        <v>9</v>
      </c>
      <c r="Q35" s="11">
        <f t="shared" si="0"/>
        <v>3.563547644104561</v>
      </c>
      <c r="R35" t="s">
        <v>90</v>
      </c>
      <c r="Y35" t="s">
        <v>8</v>
      </c>
      <c r="Z35" s="1">
        <v>0.20188538648356982</v>
      </c>
    </row>
    <row r="36" spans="2:26" x14ac:dyDescent="0.3">
      <c r="B36" s="22" t="s">
        <v>91</v>
      </c>
      <c r="L36" t="s">
        <v>10</v>
      </c>
      <c r="M36" s="11">
        <f>AVERAGE('[1]OLAH DATA INTER'!AC6:AC137)</f>
        <v>6.5909356087550677E-2</v>
      </c>
      <c r="P36" t="s">
        <v>10</v>
      </c>
      <c r="Q36" s="11">
        <f t="shared" si="0"/>
        <v>3.2965009671607137</v>
      </c>
      <c r="R36" t="s">
        <v>90</v>
      </c>
      <c r="Y36" t="s">
        <v>19</v>
      </c>
      <c r="Z36" s="1">
        <v>0.17787645771366614</v>
      </c>
    </row>
    <row r="37" spans="2:26" x14ac:dyDescent="0.3">
      <c r="B37" s="22" t="s">
        <v>92</v>
      </c>
      <c r="L37" t="s">
        <v>11</v>
      </c>
      <c r="M37" s="11">
        <f>AVERAGE('[1]OLAH DATA INTER'!AD6:AD137)</f>
        <v>6.9907039924097039E-2</v>
      </c>
      <c r="P37" t="s">
        <v>11</v>
      </c>
      <c r="Q37" s="11">
        <f t="shared" si="0"/>
        <v>0.27457949792951375</v>
      </c>
      <c r="R37" t="s">
        <v>89</v>
      </c>
      <c r="Y37" t="s">
        <v>11</v>
      </c>
      <c r="Z37" s="1">
        <v>6.9907039924097039E-2</v>
      </c>
    </row>
    <row r="38" spans="2:26" x14ac:dyDescent="0.3">
      <c r="B38" s="22" t="s">
        <v>93</v>
      </c>
      <c r="L38" t="s">
        <v>12</v>
      </c>
      <c r="M38" s="11">
        <f>AVERAGE('[1]OLAH DATA INTER'!AE6:AE137)</f>
        <v>5.1802449907254966E-2</v>
      </c>
      <c r="P38" t="s">
        <v>12</v>
      </c>
      <c r="Q38" s="11">
        <f t="shared" si="0"/>
        <v>-0.56295696718893584</v>
      </c>
      <c r="R38" t="s">
        <v>94</v>
      </c>
      <c r="Y38" t="s">
        <v>13</v>
      </c>
      <c r="Z38" s="1">
        <v>6.9814171006553793E-2</v>
      </c>
    </row>
    <row r="39" spans="2:26" x14ac:dyDescent="0.3">
      <c r="B39" s="22" t="s">
        <v>95</v>
      </c>
      <c r="L39" t="s">
        <v>13</v>
      </c>
      <c r="M39" s="11">
        <f>AVERAGE('[1]OLAH DATA INTER'!AF6:AF137)</f>
        <v>6.9814171006553793E-2</v>
      </c>
      <c r="P39" t="s">
        <v>13</v>
      </c>
      <c r="Q39" s="11">
        <f t="shared" si="0"/>
        <v>-0.50148456235567962</v>
      </c>
      <c r="R39" t="s">
        <v>94</v>
      </c>
      <c r="Y39" t="s">
        <v>10</v>
      </c>
      <c r="Z39" s="1">
        <v>6.5909356087550677E-2</v>
      </c>
    </row>
    <row r="40" spans="2:26" x14ac:dyDescent="0.3">
      <c r="B40" s="22" t="s">
        <v>96</v>
      </c>
      <c r="L40" t="s">
        <v>14</v>
      </c>
      <c r="M40" s="11">
        <f>AVERAGE('[1]OLAH DATA INTER'!AG6:AG137)</f>
        <v>4.919579938056199E-2</v>
      </c>
      <c r="P40" t="s">
        <v>14</v>
      </c>
      <c r="Q40" s="11">
        <f t="shared" si="0"/>
        <v>-2.3674318150312681</v>
      </c>
      <c r="R40" t="s">
        <v>94</v>
      </c>
      <c r="Y40" t="s">
        <v>12</v>
      </c>
      <c r="Z40" s="1">
        <v>5.1802449907254966E-2</v>
      </c>
    </row>
    <row r="41" spans="2:26" x14ac:dyDescent="0.3">
      <c r="B41" s="22" t="s">
        <v>97</v>
      </c>
      <c r="L41" t="s">
        <v>15</v>
      </c>
      <c r="M41" s="11">
        <f>AVERAGE('[1]OLAH DATA INTER'!AH6:AH137)</f>
        <v>2.6228880578554308E-2</v>
      </c>
      <c r="N41" s="11"/>
      <c r="O41" s="11"/>
      <c r="P41" t="s">
        <v>15</v>
      </c>
      <c r="Q41" s="11">
        <f t="shared" si="0"/>
        <v>0.27495952627314968</v>
      </c>
      <c r="R41" t="s">
        <v>89</v>
      </c>
      <c r="Y41" t="s">
        <v>14</v>
      </c>
      <c r="Z41" s="1">
        <v>4.919579938056199E-2</v>
      </c>
    </row>
    <row r="42" spans="2:26" x14ac:dyDescent="0.3">
      <c r="B42" s="22" t="s">
        <v>98</v>
      </c>
      <c r="L42" t="s">
        <v>16</v>
      </c>
      <c r="M42" s="11">
        <f>AVERAGE('[1]OLAH DATA INTER'!AI6:AI137)</f>
        <v>1.93011014886591E-2</v>
      </c>
      <c r="P42" t="s">
        <v>16</v>
      </c>
      <c r="Q42" s="11">
        <f t="shared" si="0"/>
        <v>-1.1061492280057501</v>
      </c>
      <c r="R42" t="s">
        <v>94</v>
      </c>
      <c r="Y42" t="s">
        <v>15</v>
      </c>
      <c r="Z42" s="1">
        <v>2.6228880578554308E-2</v>
      </c>
    </row>
    <row r="43" spans="2:26" x14ac:dyDescent="0.3">
      <c r="B43" s="22" t="s">
        <v>99</v>
      </c>
      <c r="L43" t="s">
        <v>17</v>
      </c>
      <c r="M43" s="11">
        <f>AVERAGE('[1]OLAH DATA INTER'!AJ6:AJ137)</f>
        <v>1.7644183549918327E-2</v>
      </c>
      <c r="N43" s="11">
        <f>SUM(M34:M43)</f>
        <v>0.82212354228633377</v>
      </c>
      <c r="P43" t="s">
        <v>17</v>
      </c>
      <c r="Q43" s="11">
        <f t="shared" si="0"/>
        <v>-0.39255522537985232</v>
      </c>
      <c r="R43" t="s">
        <v>94</v>
      </c>
      <c r="Y43" t="s">
        <v>16</v>
      </c>
      <c r="Z43" s="1">
        <v>1.93011014886591E-2</v>
      </c>
    </row>
    <row r="44" spans="2:26" x14ac:dyDescent="0.3">
      <c r="B44" s="22" t="s">
        <v>100</v>
      </c>
      <c r="L44" t="s">
        <v>19</v>
      </c>
      <c r="M44" s="11">
        <f>AVERAGE('[1]OLAH DATA INTER'!AK6:AK137)</f>
        <v>0.17787645771366614</v>
      </c>
      <c r="Y44" t="s">
        <v>17</v>
      </c>
      <c r="Z44" s="1">
        <v>1.7644183549918327E-2</v>
      </c>
    </row>
    <row r="45" spans="2:26" x14ac:dyDescent="0.3">
      <c r="B45" s="22" t="s">
        <v>101</v>
      </c>
    </row>
    <row r="46" spans="2:26" x14ac:dyDescent="0.3">
      <c r="B46" s="22" t="s">
        <v>102</v>
      </c>
    </row>
    <row r="47" spans="2:26" x14ac:dyDescent="0.3">
      <c r="B47" s="22" t="s">
        <v>103</v>
      </c>
      <c r="M47" s="24" t="s">
        <v>104</v>
      </c>
    </row>
    <row r="48" spans="2:26" x14ac:dyDescent="0.3">
      <c r="B48" s="22" t="s">
        <v>105</v>
      </c>
      <c r="M48" t="s">
        <v>8</v>
      </c>
      <c r="N48" t="s">
        <v>9</v>
      </c>
      <c r="O48" t="s">
        <v>10</v>
      </c>
      <c r="P48" t="s">
        <v>11</v>
      </c>
      <c r="Q48" t="s">
        <v>12</v>
      </c>
      <c r="R48" t="s">
        <v>13</v>
      </c>
      <c r="S48" t="s">
        <v>14</v>
      </c>
      <c r="T48" t="s">
        <v>15</v>
      </c>
      <c r="U48" t="s">
        <v>16</v>
      </c>
      <c r="V48" t="s">
        <v>17</v>
      </c>
    </row>
    <row r="49" spans="2:24" x14ac:dyDescent="0.3">
      <c r="B49" s="22" t="s">
        <v>106</v>
      </c>
      <c r="L49" t="s">
        <v>8</v>
      </c>
      <c r="M49" s="25" t="s">
        <v>107</v>
      </c>
      <c r="N49" s="26">
        <f>(N20/M34)+M$35</f>
        <v>6.0570019855107321E-2</v>
      </c>
      <c r="O49" s="26">
        <f>(O20/M34)+M$36</f>
        <v>0.14564717307565697</v>
      </c>
      <c r="P49" s="26">
        <f>(P20/M34)+M$37</f>
        <v>-4.8432382339853391E-2</v>
      </c>
      <c r="Q49" s="26">
        <f>(Q20/M34)/M$38</f>
        <v>-2.8679430057276867</v>
      </c>
      <c r="R49" s="26">
        <f>(R20/M34)+M$39</f>
        <v>0.13194546351108</v>
      </c>
      <c r="S49" s="26">
        <f>(S20/M34)+M$40</f>
        <v>-0.13899662336863008</v>
      </c>
      <c r="T49" s="26">
        <f>(V20/M34)+M$41</f>
        <v>-3.3676396423673163E-2</v>
      </c>
      <c r="U49" s="26">
        <f>(T20/M34)+M$42</f>
        <v>-1.125534495577955E-2</v>
      </c>
      <c r="V49" s="26">
        <f>(U20/M34)+M$43</f>
        <v>-8.3121280547676681E-3</v>
      </c>
      <c r="X49" t="s">
        <v>108</v>
      </c>
    </row>
    <row r="50" spans="2:24" x14ac:dyDescent="0.3">
      <c r="B50" s="22" t="s">
        <v>72</v>
      </c>
      <c r="L50" t="s">
        <v>9</v>
      </c>
      <c r="M50" s="26">
        <f>(M21/M35)+M34</f>
        <v>4.8951597644422473E-2</v>
      </c>
      <c r="N50" s="11" t="s">
        <v>107</v>
      </c>
      <c r="O50" s="11">
        <f t="shared" ref="O50:O58" si="1">(O21/M35)+M$36</f>
        <v>-4.6474260380067467E-3</v>
      </c>
      <c r="P50" s="11">
        <f t="shared" ref="P50:P58" si="2">(P21/M35)+M$37</f>
        <v>2.5852525420061924E-2</v>
      </c>
      <c r="Q50" s="11">
        <f t="shared" ref="Q50:Q58" si="3">(Q21/M35)/M$38</f>
        <v>0.66445669034297172</v>
      </c>
      <c r="R50" s="11">
        <f t="shared" ref="R50:R58" si="4">(R21/M35)+M$39</f>
        <v>0.1547519202471031</v>
      </c>
      <c r="S50" s="11">
        <f t="shared" ref="S50:S58" si="5">(S21/M35)+M$40</f>
        <v>-9.504421408178719E-3</v>
      </c>
      <c r="T50" s="11">
        <f t="shared" ref="T50:T58" si="6">(V21/M35)+M$41</f>
        <v>6.4721476689011126E-2</v>
      </c>
      <c r="U50" s="11">
        <f t="shared" ref="U50:U58" si="7">(T21/M35)+M$42</f>
        <v>1.6115047438665479E-2</v>
      </c>
      <c r="V50" s="11">
        <f>(U21/M35)+M$43</f>
        <v>-3.2801934807579099E-3</v>
      </c>
      <c r="X50" t="s">
        <v>109</v>
      </c>
    </row>
    <row r="51" spans="2:24" x14ac:dyDescent="0.3">
      <c r="B51" s="22" t="s">
        <v>110</v>
      </c>
      <c r="L51" t="s">
        <v>10</v>
      </c>
      <c r="M51" s="26">
        <f>(M22/M36)+M34</f>
        <v>0.44612840379686836</v>
      </c>
      <c r="N51" s="11">
        <f>(N22/M36)+M$35</f>
        <v>-1.7658781954641267E-2</v>
      </c>
      <c r="O51" s="11" t="s">
        <v>107</v>
      </c>
      <c r="P51" s="11">
        <f t="shared" si="2"/>
        <v>-6.4623177428076564E-2</v>
      </c>
      <c r="Q51" s="11">
        <f t="shared" si="3"/>
        <v>-3.0822143438544907</v>
      </c>
      <c r="R51" s="11">
        <f t="shared" si="4"/>
        <v>-2.9463084734015252E-2</v>
      </c>
      <c r="S51" s="11">
        <f t="shared" si="5"/>
        <v>-8.9556883741574861E-2</v>
      </c>
      <c r="T51" s="11">
        <f t="shared" si="6"/>
        <v>-6.5483440081512898E-2</v>
      </c>
      <c r="U51" s="11">
        <f t="shared" si="7"/>
        <v>5.1977797603534402E-2</v>
      </c>
      <c r="V51" s="11">
        <f t="shared" ref="V51:V57" si="8">(U22/M36)+M$43</f>
        <v>0.12453644313505993</v>
      </c>
    </row>
    <row r="52" spans="2:24" x14ac:dyDescent="0.3">
      <c r="B52" s="22" t="s">
        <v>111</v>
      </c>
      <c r="L52" t="s">
        <v>11</v>
      </c>
      <c r="M52" s="26">
        <f t="shared" ref="M52:M57" si="9">(M23/M37)+M$34</f>
        <v>-0.13986846299911646</v>
      </c>
      <c r="N52" s="11">
        <f>(N23/M37)+M$35</f>
        <v>9.2614158829068316E-2</v>
      </c>
      <c r="O52" s="11">
        <f t="shared" si="1"/>
        <v>-6.0927655029316866E-2</v>
      </c>
      <c r="P52" s="11" t="s">
        <v>107</v>
      </c>
      <c r="Q52" s="11">
        <f t="shared" si="3"/>
        <v>-0.67104699024384651</v>
      </c>
      <c r="R52" s="11">
        <f t="shared" si="4"/>
        <v>0.36155875098225121</v>
      </c>
      <c r="S52" s="11">
        <f t="shared" si="5"/>
        <v>-8.018458934452713E-2</v>
      </c>
      <c r="T52" s="11">
        <f t="shared" si="6"/>
        <v>0.40040578791723058</v>
      </c>
      <c r="U52" s="11">
        <f t="shared" si="7"/>
        <v>-3.3889535735250352E-2</v>
      </c>
      <c r="V52" s="11">
        <f t="shared" si="8"/>
        <v>-3.0411062440292888E-2</v>
      </c>
    </row>
    <row r="53" spans="2:24" x14ac:dyDescent="0.3">
      <c r="B53" s="22" t="s">
        <v>112</v>
      </c>
      <c r="L53" t="s">
        <v>12</v>
      </c>
      <c r="M53" s="26">
        <f t="shared" si="9"/>
        <v>-0.3771103956406151</v>
      </c>
      <c r="N53" s="11">
        <f t="shared" ref="N53:N57" si="10">(N24/M38)+M$35</f>
        <v>0.4168385006611286</v>
      </c>
      <c r="O53" s="11">
        <f t="shared" si="1"/>
        <v>-0.13723740663971135</v>
      </c>
      <c r="P53" s="11">
        <f t="shared" si="2"/>
        <v>2.29961311861753E-2</v>
      </c>
      <c r="Q53" s="11" t="s">
        <v>107</v>
      </c>
      <c r="R53" s="11">
        <f t="shared" si="4"/>
        <v>8.4469848515228402E-2</v>
      </c>
      <c r="S53" s="11">
        <f t="shared" si="5"/>
        <v>0.22741903045417566</v>
      </c>
      <c r="T53" s="11">
        <f t="shared" si="6"/>
        <v>4.4243472584738652E-2</v>
      </c>
      <c r="U53" s="11">
        <f t="shared" si="7"/>
        <v>6.2781670535733261E-2</v>
      </c>
      <c r="V53" s="11">
        <f t="shared" si="8"/>
        <v>8.0133649130930285E-3</v>
      </c>
    </row>
    <row r="54" spans="2:24" x14ac:dyDescent="0.3">
      <c r="B54" s="22" t="s">
        <v>113</v>
      </c>
      <c r="L54" t="s">
        <v>13</v>
      </c>
      <c r="M54" s="26">
        <f t="shared" si="9"/>
        <v>0.38155378072436785</v>
      </c>
      <c r="N54" s="11">
        <f t="shared" si="10"/>
        <v>0.55512116661313993</v>
      </c>
      <c r="O54" s="11">
        <f t="shared" si="1"/>
        <v>-2.7815168685303093E-2</v>
      </c>
      <c r="P54" s="11">
        <f t="shared" si="2"/>
        <v>0.36203970734609398</v>
      </c>
      <c r="Q54" s="11">
        <f t="shared" si="3"/>
        <v>0.20992410705985204</v>
      </c>
      <c r="R54" s="11" t="s">
        <v>107</v>
      </c>
      <c r="S54" s="11">
        <f t="shared" si="5"/>
        <v>-0.10331908186038907</v>
      </c>
      <c r="T54" s="11">
        <f t="shared" si="6"/>
        <v>0.10694744987118385</v>
      </c>
      <c r="U54" s="11">
        <f t="shared" si="7"/>
        <v>4.565964694538667E-2</v>
      </c>
      <c r="V54" s="11">
        <f t="shared" si="8"/>
        <v>-1.2285270168064643E-2</v>
      </c>
    </row>
    <row r="55" spans="2:24" x14ac:dyDescent="0.3">
      <c r="B55" s="22" t="s">
        <v>114</v>
      </c>
      <c r="L55" t="s">
        <v>14</v>
      </c>
      <c r="M55" s="26">
        <f t="shared" si="9"/>
        <v>-0.57040209493525496</v>
      </c>
      <c r="N55" s="11">
        <f t="shared" si="10"/>
        <v>-4.8383021679750005E-2</v>
      </c>
      <c r="O55" s="11">
        <f t="shared" si="1"/>
        <v>-0.11998253133268642</v>
      </c>
      <c r="P55" s="11">
        <f t="shared" si="2"/>
        <v>-0.11394199015332983</v>
      </c>
      <c r="Q55" s="11">
        <f t="shared" si="3"/>
        <v>3.6227326990855322</v>
      </c>
      <c r="R55" s="11">
        <f t="shared" si="4"/>
        <v>-0.14662097455603804</v>
      </c>
      <c r="S55" s="11" t="s">
        <v>107</v>
      </c>
      <c r="T55" s="11">
        <f t="shared" si="6"/>
        <v>0.17846342284232197</v>
      </c>
      <c r="U55" s="11">
        <f t="shared" si="7"/>
        <v>9.7214257657729841E-2</v>
      </c>
      <c r="V55" s="11">
        <f t="shared" si="8"/>
        <v>1.930489444452127E-2</v>
      </c>
    </row>
    <row r="56" spans="2:24" x14ac:dyDescent="0.3">
      <c r="B56" s="22" t="s">
        <v>115</v>
      </c>
      <c r="L56" t="s">
        <v>15</v>
      </c>
      <c r="M56" s="26">
        <f t="shared" si="9"/>
        <v>-0.25920939656594</v>
      </c>
      <c r="N56" s="11">
        <f t="shared" si="10"/>
        <v>0.6179651556159268</v>
      </c>
      <c r="O56" s="11">
        <f t="shared" si="1"/>
        <v>-0.16455034583897254</v>
      </c>
      <c r="P56" s="11">
        <f t="shared" si="2"/>
        <v>1.0671894028392499</v>
      </c>
      <c r="Q56" s="11">
        <f t="shared" si="3"/>
        <v>0.68682275449123542</v>
      </c>
      <c r="R56" s="11">
        <f t="shared" si="4"/>
        <v>0.28466512444783898</v>
      </c>
      <c r="S56" s="11">
        <f t="shared" si="5"/>
        <v>0.33473219417903183</v>
      </c>
      <c r="T56" s="11" t="s">
        <v>107</v>
      </c>
      <c r="U56" s="11">
        <f t="shared" si="7"/>
        <v>-0.23378632937286364</v>
      </c>
      <c r="V56" s="11">
        <f t="shared" si="8"/>
        <v>0.20953190002818711</v>
      </c>
    </row>
    <row r="57" spans="2:24" x14ac:dyDescent="0.3">
      <c r="B57" s="22" t="s">
        <v>116</v>
      </c>
      <c r="L57" t="s">
        <v>16</v>
      </c>
      <c r="M57" s="26">
        <f t="shared" si="9"/>
        <v>-0.11772849688079198</v>
      </c>
      <c r="N57" s="11">
        <f t="shared" si="10"/>
        <v>0.20909556429987924</v>
      </c>
      <c r="O57" s="11">
        <f t="shared" si="1"/>
        <v>0.17749366132865138</v>
      </c>
      <c r="P57" s="11">
        <f t="shared" si="2"/>
        <v>-0.12274517747317688</v>
      </c>
      <c r="Q57" s="11">
        <f t="shared" si="3"/>
        <v>2.2527506563613677</v>
      </c>
      <c r="R57" s="11">
        <f t="shared" si="4"/>
        <v>0.16515587992825759</v>
      </c>
      <c r="S57" s="11">
        <f t="shared" si="5"/>
        <v>0.24778550174818001</v>
      </c>
      <c r="T57" s="11">
        <f t="shared" si="6"/>
        <v>-0.31769967727605619</v>
      </c>
      <c r="U57" s="11" t="s">
        <v>107</v>
      </c>
      <c r="V57" s="11">
        <f t="shared" si="8"/>
        <v>0.19373776048888525</v>
      </c>
    </row>
    <row r="58" spans="2:24" x14ac:dyDescent="0.3">
      <c r="B58" s="22" t="s">
        <v>117</v>
      </c>
      <c r="L58" t="s">
        <v>17</v>
      </c>
      <c r="M58" s="26">
        <f>(M29/M43)+M$34</f>
        <v>-9.5107669906634024E-2</v>
      </c>
      <c r="N58" s="11">
        <f>(N29/M43)+M$35</f>
        <v>1.4686096103824348E-2</v>
      </c>
      <c r="O58" s="11">
        <f t="shared" si="1"/>
        <v>0.46520241377242216</v>
      </c>
      <c r="P58" s="11">
        <f t="shared" si="2"/>
        <v>-0.12048998187607292</v>
      </c>
      <c r="Q58" s="11">
        <f t="shared" si="3"/>
        <v>-0.54583532355453634</v>
      </c>
      <c r="R58" s="11">
        <f t="shared" si="4"/>
        <v>-4.8610124120985407E-2</v>
      </c>
      <c r="S58" s="11">
        <f t="shared" si="5"/>
        <v>5.3826220491794322E-2</v>
      </c>
      <c r="T58" s="11">
        <f t="shared" si="6"/>
        <v>0.31147869028274422</v>
      </c>
      <c r="U58" s="11">
        <f t="shared" si="7"/>
        <v>0.21193115378800353</v>
      </c>
      <c r="V58" s="11" t="s">
        <v>107</v>
      </c>
    </row>
    <row r="59" spans="2:24" x14ac:dyDescent="0.3">
      <c r="B59" s="22" t="s">
        <v>118</v>
      </c>
    </row>
    <row r="60" spans="2:24" x14ac:dyDescent="0.3">
      <c r="B60" s="22" t="s">
        <v>119</v>
      </c>
    </row>
    <row r="61" spans="2:24" x14ac:dyDescent="0.3">
      <c r="B61" s="22" t="s">
        <v>120</v>
      </c>
      <c r="M61" s="24" t="s">
        <v>121</v>
      </c>
    </row>
    <row r="62" spans="2:24" x14ac:dyDescent="0.3">
      <c r="B62" s="22" t="s">
        <v>122</v>
      </c>
      <c r="L62" t="s">
        <v>8</v>
      </c>
      <c r="M62" s="27">
        <f>((M20-(X20*M34)/M34))-1</f>
        <v>-0.6990111</v>
      </c>
    </row>
    <row r="63" spans="2:24" x14ac:dyDescent="0.3">
      <c r="B63" s="22" t="s">
        <v>123</v>
      </c>
      <c r="L63" t="s">
        <v>9</v>
      </c>
      <c r="M63" s="11">
        <f>((N21-(X21*M35)/M35))-1</f>
        <v>-1.5605598000000001</v>
      </c>
    </row>
    <row r="64" spans="2:24" x14ac:dyDescent="0.3">
      <c r="B64" s="22" t="s">
        <v>124</v>
      </c>
      <c r="L64" t="s">
        <v>10</v>
      </c>
      <c r="M64" s="11">
        <f>((O22-(X22*M36)/M36))-1</f>
        <v>-1.1329967999999999</v>
      </c>
    </row>
    <row r="65" spans="2:22" x14ac:dyDescent="0.3">
      <c r="B65" s="22" t="s">
        <v>72</v>
      </c>
      <c r="L65" t="s">
        <v>11</v>
      </c>
      <c r="M65" s="11">
        <f>((P23-(X23*M37)/M37))-1</f>
        <v>-0.92067379999999999</v>
      </c>
    </row>
    <row r="66" spans="2:22" x14ac:dyDescent="0.3">
      <c r="B66" s="22" t="s">
        <v>125</v>
      </c>
      <c r="L66" t="s">
        <v>12</v>
      </c>
      <c r="M66" s="11">
        <f>((Q24-(X24*M38)/M38))-1</f>
        <v>-0.87999519999999998</v>
      </c>
    </row>
    <row r="67" spans="2:22" x14ac:dyDescent="0.3">
      <c r="B67" s="22" t="s">
        <v>126</v>
      </c>
      <c r="L67" t="s">
        <v>13</v>
      </c>
      <c r="M67" s="11">
        <f>((R25-(X25*M39)/M39))-1</f>
        <v>-0.95610039999999996</v>
      </c>
    </row>
    <row r="68" spans="2:22" x14ac:dyDescent="0.3">
      <c r="B68" s="22" t="s">
        <v>127</v>
      </c>
      <c r="L68" t="s">
        <v>14</v>
      </c>
      <c r="M68" s="11">
        <f>((S26-(X26*M40)/M40))-1</f>
        <v>-0.81206699999999998</v>
      </c>
    </row>
    <row r="69" spans="2:22" x14ac:dyDescent="0.3">
      <c r="B69" s="22" t="s">
        <v>128</v>
      </c>
      <c r="L69" t="s">
        <v>15</v>
      </c>
      <c r="M69" s="11">
        <f>((V27-(X27*M41)/M41))-1</f>
        <v>-0.99596839999999998</v>
      </c>
    </row>
    <row r="70" spans="2:22" x14ac:dyDescent="0.3">
      <c r="B70" s="22" t="s">
        <v>129</v>
      </c>
      <c r="L70" t="s">
        <v>16</v>
      </c>
      <c r="M70" s="27">
        <f>((T28-(X28*M42)/M42))-1</f>
        <v>-0.94054689999999996</v>
      </c>
    </row>
    <row r="71" spans="2:22" x14ac:dyDescent="0.3">
      <c r="B71" s="22" t="s">
        <v>130</v>
      </c>
      <c r="L71" t="s">
        <v>17</v>
      </c>
      <c r="M71" s="11">
        <f>((U29-(X29*M43)/M43))-1</f>
        <v>-0.97877409999999998</v>
      </c>
    </row>
    <row r="72" spans="2:22" x14ac:dyDescent="0.3">
      <c r="B72" s="22" t="s">
        <v>131</v>
      </c>
    </row>
    <row r="73" spans="2:22" x14ac:dyDescent="0.3">
      <c r="B73" s="22" t="s">
        <v>132</v>
      </c>
    </row>
    <row r="74" spans="2:22" x14ac:dyDescent="0.3">
      <c r="B74" s="22" t="s">
        <v>133</v>
      </c>
    </row>
    <row r="75" spans="2:22" x14ac:dyDescent="0.3">
      <c r="B75" s="22" t="s">
        <v>134</v>
      </c>
    </row>
    <row r="76" spans="2:22" x14ac:dyDescent="0.3">
      <c r="B76" s="22" t="s">
        <v>135</v>
      </c>
    </row>
    <row r="77" spans="2:22" x14ac:dyDescent="0.3">
      <c r="B77" s="22" t="s">
        <v>136</v>
      </c>
    </row>
    <row r="78" spans="2:22" x14ac:dyDescent="0.3">
      <c r="B78" s="22" t="s">
        <v>137</v>
      </c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2:22" x14ac:dyDescent="0.3">
      <c r="B79" s="22" t="s">
        <v>138</v>
      </c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2:22" x14ac:dyDescent="0.3">
      <c r="B80" s="22" t="s">
        <v>72</v>
      </c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2:22" x14ac:dyDescent="0.3">
      <c r="B81" s="22" t="s">
        <v>139</v>
      </c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2:22" x14ac:dyDescent="0.3">
      <c r="B82" s="22" t="s">
        <v>140</v>
      </c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2:22" x14ac:dyDescent="0.3">
      <c r="B83" s="22" t="s">
        <v>141</v>
      </c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2:22" x14ac:dyDescent="0.3">
      <c r="B84" s="22" t="s">
        <v>142</v>
      </c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2:22" x14ac:dyDescent="0.3">
      <c r="B85" s="22" t="s">
        <v>143</v>
      </c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2:22" x14ac:dyDescent="0.3">
      <c r="B86" s="22" t="s">
        <v>144</v>
      </c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2:22" x14ac:dyDescent="0.3">
      <c r="B87" s="22" t="s">
        <v>145</v>
      </c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2:22" x14ac:dyDescent="0.3">
      <c r="B88" s="22" t="s">
        <v>146</v>
      </c>
    </row>
    <row r="89" spans="2:22" x14ac:dyDescent="0.3">
      <c r="B89" s="22" t="s">
        <v>147</v>
      </c>
    </row>
    <row r="90" spans="2:22" x14ac:dyDescent="0.3">
      <c r="B90" s="22" t="s">
        <v>148</v>
      </c>
    </row>
    <row r="91" spans="2:22" x14ac:dyDescent="0.3">
      <c r="B91" s="22" t="s">
        <v>149</v>
      </c>
    </row>
    <row r="92" spans="2:22" x14ac:dyDescent="0.3">
      <c r="B92" s="22" t="s">
        <v>150</v>
      </c>
    </row>
    <row r="93" spans="2:22" x14ac:dyDescent="0.3">
      <c r="B93" s="22" t="s">
        <v>151</v>
      </c>
    </row>
    <row r="94" spans="2:22" x14ac:dyDescent="0.3">
      <c r="B94" s="22" t="s">
        <v>152</v>
      </c>
    </row>
    <row r="95" spans="2:22" x14ac:dyDescent="0.3">
      <c r="B95" s="22" t="s">
        <v>72</v>
      </c>
    </row>
    <row r="96" spans="2:22" x14ac:dyDescent="0.3">
      <c r="B96" s="22" t="s">
        <v>153</v>
      </c>
    </row>
    <row r="97" spans="2:2" x14ac:dyDescent="0.3">
      <c r="B97" s="22" t="s">
        <v>154</v>
      </c>
    </row>
    <row r="98" spans="2:2" x14ac:dyDescent="0.3">
      <c r="B98" s="22" t="s">
        <v>155</v>
      </c>
    </row>
    <row r="99" spans="2:2" x14ac:dyDescent="0.3">
      <c r="B99" s="22" t="s">
        <v>156</v>
      </c>
    </row>
    <row r="100" spans="2:2" x14ac:dyDescent="0.3">
      <c r="B100" s="22" t="s">
        <v>157</v>
      </c>
    </row>
    <row r="101" spans="2:2" x14ac:dyDescent="0.3">
      <c r="B101" s="22" t="s">
        <v>158</v>
      </c>
    </row>
    <row r="102" spans="2:2" x14ac:dyDescent="0.3">
      <c r="B102" s="22" t="s">
        <v>159</v>
      </c>
    </row>
    <row r="103" spans="2:2" x14ac:dyDescent="0.3">
      <c r="B103" s="22" t="s">
        <v>160</v>
      </c>
    </row>
    <row r="104" spans="2:2" x14ac:dyDescent="0.3">
      <c r="B104" s="22" t="s">
        <v>161</v>
      </c>
    </row>
    <row r="105" spans="2:2" x14ac:dyDescent="0.3">
      <c r="B105" s="22" t="s">
        <v>162</v>
      </c>
    </row>
    <row r="106" spans="2:2" x14ac:dyDescent="0.3">
      <c r="B106" s="22" t="s">
        <v>163</v>
      </c>
    </row>
    <row r="107" spans="2:2" x14ac:dyDescent="0.3">
      <c r="B107" s="22" t="s">
        <v>164</v>
      </c>
    </row>
    <row r="108" spans="2:2" x14ac:dyDescent="0.3">
      <c r="B108" s="22" t="s">
        <v>165</v>
      </c>
    </row>
    <row r="109" spans="2:2" x14ac:dyDescent="0.3">
      <c r="B109" s="22" t="s">
        <v>166</v>
      </c>
    </row>
    <row r="110" spans="2:2" x14ac:dyDescent="0.3">
      <c r="B110" s="22" t="s">
        <v>72</v>
      </c>
    </row>
    <row r="111" spans="2:2" x14ac:dyDescent="0.3">
      <c r="B111" s="22" t="s">
        <v>167</v>
      </c>
    </row>
    <row r="112" spans="2:2" x14ac:dyDescent="0.3">
      <c r="B112" s="22" t="s">
        <v>168</v>
      </c>
    </row>
    <row r="113" spans="2:2" x14ac:dyDescent="0.3">
      <c r="B113" s="22" t="s">
        <v>169</v>
      </c>
    </row>
    <row r="114" spans="2:2" x14ac:dyDescent="0.3">
      <c r="B114" s="22" t="s">
        <v>170</v>
      </c>
    </row>
    <row r="115" spans="2:2" x14ac:dyDescent="0.3">
      <c r="B115" s="22" t="s">
        <v>171</v>
      </c>
    </row>
    <row r="116" spans="2:2" x14ac:dyDescent="0.3">
      <c r="B116" s="22" t="s">
        <v>172</v>
      </c>
    </row>
    <row r="117" spans="2:2" x14ac:dyDescent="0.3">
      <c r="B117" s="22" t="s">
        <v>173</v>
      </c>
    </row>
    <row r="118" spans="2:2" x14ac:dyDescent="0.3">
      <c r="B118" s="22" t="s">
        <v>174</v>
      </c>
    </row>
    <row r="119" spans="2:2" x14ac:dyDescent="0.3">
      <c r="B119" s="22" t="s">
        <v>175</v>
      </c>
    </row>
    <row r="120" spans="2:2" x14ac:dyDescent="0.3">
      <c r="B120" s="22" t="s">
        <v>176</v>
      </c>
    </row>
    <row r="121" spans="2:2" x14ac:dyDescent="0.3">
      <c r="B121" s="22" t="s">
        <v>177</v>
      </c>
    </row>
    <row r="122" spans="2:2" x14ac:dyDescent="0.3">
      <c r="B122" s="22" t="s">
        <v>178</v>
      </c>
    </row>
    <row r="123" spans="2:2" x14ac:dyDescent="0.3">
      <c r="B123" s="22" t="s">
        <v>179</v>
      </c>
    </row>
    <row r="124" spans="2:2" x14ac:dyDescent="0.3">
      <c r="B124" s="22" t="s">
        <v>180</v>
      </c>
    </row>
    <row r="125" spans="2:2" x14ac:dyDescent="0.3">
      <c r="B125" s="22" t="s">
        <v>72</v>
      </c>
    </row>
    <row r="126" spans="2:2" x14ac:dyDescent="0.3">
      <c r="B126" s="22" t="s">
        <v>181</v>
      </c>
    </row>
    <row r="127" spans="2:2" x14ac:dyDescent="0.3">
      <c r="B127" s="22" t="s">
        <v>182</v>
      </c>
    </row>
    <row r="128" spans="2:2" x14ac:dyDescent="0.3">
      <c r="B128" s="22" t="s">
        <v>183</v>
      </c>
    </row>
    <row r="129" spans="2:2" x14ac:dyDescent="0.3">
      <c r="B129" s="22" t="s">
        <v>184</v>
      </c>
    </row>
    <row r="130" spans="2:2" x14ac:dyDescent="0.3">
      <c r="B130" s="22" t="s">
        <v>185</v>
      </c>
    </row>
    <row r="131" spans="2:2" x14ac:dyDescent="0.3">
      <c r="B131" s="22" t="s">
        <v>186</v>
      </c>
    </row>
    <row r="132" spans="2:2" x14ac:dyDescent="0.3">
      <c r="B132" s="22" t="s">
        <v>187</v>
      </c>
    </row>
    <row r="133" spans="2:2" x14ac:dyDescent="0.3">
      <c r="B133" s="22" t="s">
        <v>188</v>
      </c>
    </row>
    <row r="134" spans="2:2" x14ac:dyDescent="0.3">
      <c r="B134" s="22" t="s">
        <v>189</v>
      </c>
    </row>
    <row r="135" spans="2:2" x14ac:dyDescent="0.3">
      <c r="B135" s="22" t="s">
        <v>190</v>
      </c>
    </row>
    <row r="136" spans="2:2" x14ac:dyDescent="0.3">
      <c r="B136" s="22" t="s">
        <v>191</v>
      </c>
    </row>
    <row r="137" spans="2:2" x14ac:dyDescent="0.3">
      <c r="B137" s="22" t="s">
        <v>192</v>
      </c>
    </row>
    <row r="138" spans="2:2" x14ac:dyDescent="0.3">
      <c r="B138" s="22" t="s">
        <v>193</v>
      </c>
    </row>
    <row r="139" spans="2:2" x14ac:dyDescent="0.3">
      <c r="B139" s="22" t="s">
        <v>194</v>
      </c>
    </row>
    <row r="140" spans="2:2" x14ac:dyDescent="0.3">
      <c r="B140" s="22" t="s">
        <v>72</v>
      </c>
    </row>
    <row r="141" spans="2:2" x14ac:dyDescent="0.3">
      <c r="B141" s="22" t="s">
        <v>195</v>
      </c>
    </row>
    <row r="142" spans="2:2" x14ac:dyDescent="0.3">
      <c r="B142" s="22" t="s">
        <v>196</v>
      </c>
    </row>
    <row r="143" spans="2:2" x14ac:dyDescent="0.3">
      <c r="B143" s="22" t="s">
        <v>197</v>
      </c>
    </row>
    <row r="144" spans="2:2" x14ac:dyDescent="0.3">
      <c r="B144" s="22" t="s">
        <v>198</v>
      </c>
    </row>
    <row r="145" spans="2:2" x14ac:dyDescent="0.3">
      <c r="B145" s="22" t="s">
        <v>199</v>
      </c>
    </row>
    <row r="146" spans="2:2" x14ac:dyDescent="0.3">
      <c r="B146" s="22" t="s">
        <v>200</v>
      </c>
    </row>
    <row r="147" spans="2:2" x14ac:dyDescent="0.3">
      <c r="B147" s="22" t="s">
        <v>201</v>
      </c>
    </row>
    <row r="148" spans="2:2" x14ac:dyDescent="0.3">
      <c r="B148" s="22" t="s">
        <v>202</v>
      </c>
    </row>
    <row r="149" spans="2:2" x14ac:dyDescent="0.3">
      <c r="B149" s="22" t="s">
        <v>203</v>
      </c>
    </row>
    <row r="150" spans="2:2" x14ac:dyDescent="0.3">
      <c r="B150" s="22" t="s">
        <v>204</v>
      </c>
    </row>
    <row r="151" spans="2:2" x14ac:dyDescent="0.3">
      <c r="B151" s="22" t="s">
        <v>205</v>
      </c>
    </row>
    <row r="152" spans="2:2" x14ac:dyDescent="0.3">
      <c r="B152" s="22" t="s">
        <v>206</v>
      </c>
    </row>
    <row r="153" spans="2:2" x14ac:dyDescent="0.3">
      <c r="B153" s="22" t="s">
        <v>207</v>
      </c>
    </row>
    <row r="154" spans="2:2" x14ac:dyDescent="0.3">
      <c r="B154" s="22" t="s">
        <v>208</v>
      </c>
    </row>
    <row r="155" spans="2:2" x14ac:dyDescent="0.3">
      <c r="B155" s="22" t="s">
        <v>72</v>
      </c>
    </row>
    <row r="156" spans="2:2" x14ac:dyDescent="0.3">
      <c r="B156" s="22" t="s">
        <v>209</v>
      </c>
    </row>
    <row r="157" spans="2:2" x14ac:dyDescent="0.3">
      <c r="B157" s="22" t="s">
        <v>210</v>
      </c>
    </row>
    <row r="158" spans="2:2" x14ac:dyDescent="0.3">
      <c r="B158" s="22" t="s">
        <v>211</v>
      </c>
    </row>
    <row r="159" spans="2:2" x14ac:dyDescent="0.3">
      <c r="B159" s="22" t="s">
        <v>212</v>
      </c>
    </row>
    <row r="160" spans="2:2" x14ac:dyDescent="0.3">
      <c r="B160" s="22" t="s">
        <v>213</v>
      </c>
    </row>
    <row r="161" spans="2:2" x14ac:dyDescent="0.3">
      <c r="B161" s="22" t="s">
        <v>214</v>
      </c>
    </row>
    <row r="162" spans="2:2" x14ac:dyDescent="0.3">
      <c r="B162" s="22" t="s">
        <v>215</v>
      </c>
    </row>
    <row r="163" spans="2:2" x14ac:dyDescent="0.3">
      <c r="B163" s="22" t="s">
        <v>216</v>
      </c>
    </row>
    <row r="164" spans="2:2" x14ac:dyDescent="0.3">
      <c r="B164" s="22" t="s">
        <v>217</v>
      </c>
    </row>
    <row r="165" spans="2:2" x14ac:dyDescent="0.3">
      <c r="B165" s="22" t="s">
        <v>218</v>
      </c>
    </row>
    <row r="166" spans="2:2" x14ac:dyDescent="0.3">
      <c r="B166" s="22" t="s">
        <v>219</v>
      </c>
    </row>
    <row r="167" spans="2:2" x14ac:dyDescent="0.3">
      <c r="B167" s="22" t="s">
        <v>220</v>
      </c>
    </row>
    <row r="168" spans="2:2" x14ac:dyDescent="0.3">
      <c r="B168" s="22" t="s">
        <v>221</v>
      </c>
    </row>
    <row r="169" spans="2:2" x14ac:dyDescent="0.3">
      <c r="B169" s="22" t="s">
        <v>222</v>
      </c>
    </row>
    <row r="170" spans="2:2" x14ac:dyDescent="0.3">
      <c r="B170" s="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sitty nurzakiah</dc:creator>
  <cp:lastModifiedBy>sitty nurzakiah</cp:lastModifiedBy>
  <dcterms:created xsi:type="dcterms:W3CDTF">2024-09-26T14:47:33Z</dcterms:created>
  <dcterms:modified xsi:type="dcterms:W3CDTF">2024-09-26T14:49:41Z</dcterms:modified>
</cp:coreProperties>
</file>